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2A/Desktop/ARVC Website/"/>
    </mc:Choice>
  </mc:AlternateContent>
  <xr:revisionPtr revIDLastSave="0" documentId="8_{6977BA57-8F2A-5C42-AA75-9C514C2BB818}" xr6:coauthVersionLast="43" xr6:coauthVersionMax="43" xr10:uidLastSave="{00000000-0000-0000-0000-000000000000}"/>
  <bookViews>
    <workbookView xWindow="7800" yWindow="620" windowWidth="25600" windowHeight="27960" xr2:uid="{00000000-000D-0000-FFFF-FFFF00000000}"/>
  </bookViews>
  <sheets>
    <sheet name="Pools" sheetId="1" r:id="rId1"/>
    <sheet name="11's Bid Pool A" sheetId="2" r:id="rId2"/>
    <sheet name="11's Bid Gold Bracket" sheetId="3" r:id="rId3"/>
    <sheet name="12's Bid Pool A" sheetId="4" r:id="rId4"/>
    <sheet name="12's Bid Pool B" sheetId="5" r:id="rId5"/>
    <sheet name="12's Bid Pool C" sheetId="6" r:id="rId6"/>
    <sheet name="12's Bid Gold &amp; Silver Bracket" sheetId="7" r:id="rId7"/>
    <sheet name="12's Bid Bronze Bracket" sheetId="8" r:id="rId8"/>
    <sheet name="13's Bid Pool A" sheetId="9" r:id="rId9"/>
    <sheet name="13's Bid Pool B" sheetId="10" r:id="rId10"/>
    <sheet name="13's Bid Pool C" sheetId="11" r:id="rId11"/>
    <sheet name="13's Bid Pool D" sheetId="12" r:id="rId12"/>
    <sheet name="13's Bid Gold &amp; Silver Bracket" sheetId="13" r:id="rId13"/>
    <sheet name="13's Bid Bronze Bracket" sheetId="14" r:id="rId14"/>
    <sheet name="14's Bid Pool A" sheetId="15" r:id="rId15"/>
    <sheet name="14's Bid Pool B" sheetId="16" r:id="rId16"/>
    <sheet name="14's Bid Pool C" sheetId="17" r:id="rId17"/>
    <sheet name="14's Bid Pool D" sheetId="18" r:id="rId18"/>
    <sheet name="14's Bid Pool E" sheetId="19" r:id="rId19"/>
    <sheet name="14's Bid Pool F" sheetId="20" r:id="rId20"/>
    <sheet name="14's Bid Gold &amp; Silver Bracket" sheetId="21" r:id="rId21"/>
    <sheet name="14's Bid Bronze Bracket" sheetId="22" r:id="rId22"/>
    <sheet name="15a's Bid Pool A" sheetId="23" r:id="rId23"/>
    <sheet name="15a's Bid Pool B" sheetId="24" r:id="rId24"/>
    <sheet name="15a's Bid Pool C" sheetId="25" r:id="rId25"/>
    <sheet name="15a's Bid Pool D" sheetId="26" r:id="rId26"/>
    <sheet name="15a's Bid Pool E" sheetId="27" r:id="rId27"/>
    <sheet name="15a's Bid Gold &amp; Silver Bracket" sheetId="28" r:id="rId28"/>
    <sheet name="15's Bid Bronze Bracket" sheetId="29" r:id="rId29"/>
    <sheet name="16's Bid Pool A" sheetId="30" r:id="rId30"/>
    <sheet name="16's Bid Pool B" sheetId="31" r:id="rId31"/>
    <sheet name="16's Bid Pool C" sheetId="32" r:id="rId32"/>
    <sheet name="16's Bid Gold &amp; Silver Bracket" sheetId="33" r:id="rId33"/>
    <sheet name="16's Bid Bronze Bracket" sheetId="34" r:id="rId34"/>
    <sheet name="Div I Pool A" sheetId="35" r:id="rId35"/>
    <sheet name="Div I Pool B" sheetId="36" r:id="rId36"/>
    <sheet name="Div I Gold &amp; Silver Bracket" sheetId="37" r:id="rId37"/>
    <sheet name="Div II Pool A" sheetId="38" r:id="rId38"/>
    <sheet name="Div II Pool B" sheetId="39" r:id="rId39"/>
    <sheet name="Div II Pool C" sheetId="40" r:id="rId40"/>
    <sheet name="Div II Gold &amp; Silver Brkt" sheetId="41" r:id="rId41"/>
    <sheet name="Div II Bronze Bracket" sheetId="42" r:id="rId42"/>
    <sheet name="Div III Pool A" sheetId="43" r:id="rId43"/>
    <sheet name="Div III Pool B" sheetId="44" r:id="rId44"/>
    <sheet name="Div III Pool C" sheetId="45" r:id="rId45"/>
    <sheet name="Div III Pool D" sheetId="46" r:id="rId46"/>
    <sheet name="Div III Pool E" sheetId="47" r:id="rId47"/>
    <sheet name="Div III Pool F" sheetId="48" r:id="rId48"/>
    <sheet name="Div III Pool G" sheetId="49" r:id="rId49"/>
    <sheet name="Div III Gold &amp; Silver Bracket" sheetId="50" r:id="rId50"/>
    <sheet name="Div III Bronze Bracket" sheetId="51" r:id="rId51"/>
    <sheet name="Div IV Pool A" sheetId="52" r:id="rId52"/>
    <sheet name="Div IV Pool B" sheetId="53" r:id="rId53"/>
    <sheet name="Div IV Pool C" sheetId="54" r:id="rId54"/>
    <sheet name="Div IV Pool D" sheetId="55" r:id="rId55"/>
    <sheet name="Div IV Pool E" sheetId="56" r:id="rId56"/>
    <sheet name="Div IV Pool F" sheetId="57" r:id="rId57"/>
    <sheet name="Div IV Pool G" sheetId="58" r:id="rId58"/>
    <sheet name="Div IV Gold &amp; Silver Bracket" sheetId="59" r:id="rId59"/>
    <sheet name="Div IV Bronze Bracket" sheetId="60" r:id="rId60"/>
    <sheet name="Div V Pool A" sheetId="61" r:id="rId61"/>
    <sheet name="Div V Pool B" sheetId="62" r:id="rId62"/>
    <sheet name="Div V Gold &amp; Silver Bracket" sheetId="63" r:id="rId6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4" l="1"/>
  <c r="G24" i="4"/>
  <c r="D21" i="38"/>
  <c r="E21" i="38"/>
  <c r="B21" i="45"/>
  <c r="C21" i="45"/>
  <c r="F24" i="26"/>
  <c r="G24" i="26"/>
  <c r="B21" i="27"/>
  <c r="C21" i="27"/>
  <c r="D24" i="27"/>
  <c r="E24" i="27"/>
  <c r="A4" i="59"/>
  <c r="A2" i="59"/>
  <c r="A1" i="59"/>
  <c r="A4" i="29"/>
  <c r="A2" i="29"/>
  <c r="A1" i="29"/>
  <c r="A4" i="28"/>
  <c r="A2" i="28"/>
  <c r="A1" i="28"/>
  <c r="D33" i="63"/>
  <c r="D23" i="63"/>
  <c r="E19" i="63"/>
  <c r="D15" i="63"/>
  <c r="D41" i="63" s="1"/>
  <c r="A4" i="63"/>
  <c r="A2" i="63"/>
  <c r="A1" i="63"/>
  <c r="B40" i="62"/>
  <c r="B36" i="62"/>
  <c r="H32" i="62"/>
  <c r="F32" i="62"/>
  <c r="D32" i="62"/>
  <c r="B32" i="62"/>
  <c r="J31" i="62"/>
  <c r="J29" i="62"/>
  <c r="J28" i="62"/>
  <c r="J32" i="62" s="1"/>
  <c r="I28" i="62"/>
  <c r="G23" i="62"/>
  <c r="F23" i="62"/>
  <c r="E23" i="62"/>
  <c r="D23" i="62"/>
  <c r="C23" i="62"/>
  <c r="B23" i="62"/>
  <c r="G22" i="62"/>
  <c r="F22" i="62"/>
  <c r="E22" i="62"/>
  <c r="D22" i="62"/>
  <c r="C22" i="62"/>
  <c r="B22" i="62"/>
  <c r="A22" i="62"/>
  <c r="F40" i="62" s="1"/>
  <c r="E20" i="62"/>
  <c r="D20" i="62"/>
  <c r="C20" i="62"/>
  <c r="B20" i="62"/>
  <c r="E19" i="62"/>
  <c r="J30" i="62" s="1"/>
  <c r="D19" i="62"/>
  <c r="C19" i="62"/>
  <c r="B19" i="62"/>
  <c r="I30" i="62" s="1"/>
  <c r="A19" i="62"/>
  <c r="C18" i="62"/>
  <c r="B18" i="62"/>
  <c r="C17" i="62"/>
  <c r="B17" i="62"/>
  <c r="C16" i="62"/>
  <c r="B16" i="62"/>
  <c r="A16" i="62"/>
  <c r="F39" i="62" s="1"/>
  <c r="A13" i="62"/>
  <c r="H12" i="62"/>
  <c r="D12" i="62"/>
  <c r="B5" i="62"/>
  <c r="B4" i="62"/>
  <c r="B3" i="62"/>
  <c r="A2" i="62"/>
  <c r="A1" i="62"/>
  <c r="B40" i="61"/>
  <c r="B36" i="61"/>
  <c r="H32" i="61"/>
  <c r="F32" i="61"/>
  <c r="D32" i="61"/>
  <c r="B32" i="61"/>
  <c r="J31" i="61"/>
  <c r="J29" i="61"/>
  <c r="J28" i="61"/>
  <c r="I28" i="61"/>
  <c r="G23" i="61"/>
  <c r="F23" i="61"/>
  <c r="E23" i="61"/>
  <c r="D23" i="61"/>
  <c r="C23" i="61"/>
  <c r="B23" i="61"/>
  <c r="G22" i="61"/>
  <c r="F22" i="61"/>
  <c r="E22" i="61"/>
  <c r="D22" i="61"/>
  <c r="C22" i="61"/>
  <c r="B22" i="61"/>
  <c r="A22" i="61"/>
  <c r="F40" i="61" s="1"/>
  <c r="E20" i="61"/>
  <c r="D20" i="61"/>
  <c r="C20" i="61"/>
  <c r="B20" i="61"/>
  <c r="E19" i="61"/>
  <c r="J30" i="61" s="1"/>
  <c r="D19" i="61"/>
  <c r="C19" i="61"/>
  <c r="B19" i="61"/>
  <c r="I30" i="61" s="1"/>
  <c r="A19" i="61"/>
  <c r="C18" i="61"/>
  <c r="B18" i="61"/>
  <c r="C17" i="61"/>
  <c r="B17" i="61"/>
  <c r="C16" i="61"/>
  <c r="B16" i="61"/>
  <c r="A16" i="61"/>
  <c r="F39" i="61" s="1"/>
  <c r="A13" i="61"/>
  <c r="H12" i="61"/>
  <c r="D12" i="61"/>
  <c r="B5" i="61"/>
  <c r="B4" i="61"/>
  <c r="B3" i="61"/>
  <c r="A2" i="61"/>
  <c r="A1" i="61"/>
  <c r="D51" i="60"/>
  <c r="F23" i="60" s="1"/>
  <c r="G18" i="60" s="1"/>
  <c r="H30" i="60" s="1"/>
  <c r="E48" i="60"/>
  <c r="E54" i="60" s="1"/>
  <c r="F51" i="60" s="1"/>
  <c r="E40" i="60"/>
  <c r="E34" i="60" s="1"/>
  <c r="F37" i="60" s="1"/>
  <c r="D37" i="60" s="1"/>
  <c r="C44" i="60" s="1"/>
  <c r="G44" i="60" s="1"/>
  <c r="E26" i="60"/>
  <c r="E20" i="60"/>
  <c r="E13" i="60"/>
  <c r="D23" i="60" s="1"/>
  <c r="C18" i="60" s="1"/>
  <c r="B30" i="60" s="1"/>
  <c r="A4" i="60"/>
  <c r="A2" i="60"/>
  <c r="A1" i="60"/>
  <c r="E54" i="59"/>
  <c r="F51" i="59" s="1"/>
  <c r="D51" i="59" s="1"/>
  <c r="F23" i="59" s="1"/>
  <c r="G18" i="59" s="1"/>
  <c r="H30" i="59" s="1"/>
  <c r="E48" i="59"/>
  <c r="E40" i="59"/>
  <c r="E34" i="59"/>
  <c r="F37" i="59" s="1"/>
  <c r="D37" i="59" s="1"/>
  <c r="C44" i="59" s="1"/>
  <c r="E26" i="59"/>
  <c r="E20" i="59" s="1"/>
  <c r="E13" i="59" s="1"/>
  <c r="D23" i="59" s="1"/>
  <c r="C18" i="59" s="1"/>
  <c r="B39" i="58"/>
  <c r="D36" i="58"/>
  <c r="H32" i="58"/>
  <c r="F32" i="58"/>
  <c r="D32" i="58"/>
  <c r="B32" i="58"/>
  <c r="K31" i="58"/>
  <c r="K28" i="58"/>
  <c r="J28" i="58"/>
  <c r="J32" i="58" s="1"/>
  <c r="I28" i="58"/>
  <c r="G24" i="58"/>
  <c r="F24" i="58"/>
  <c r="G23" i="58"/>
  <c r="F23" i="58"/>
  <c r="E23" i="58"/>
  <c r="D23" i="58"/>
  <c r="C23" i="58"/>
  <c r="B23" i="58"/>
  <c r="G22" i="58"/>
  <c r="F22" i="58"/>
  <c r="E22" i="58"/>
  <c r="D22" i="58"/>
  <c r="C22" i="58"/>
  <c r="J31" i="58" s="1"/>
  <c r="B22" i="58"/>
  <c r="I31" i="58" s="1"/>
  <c r="A22" i="58"/>
  <c r="F40" i="58" s="1"/>
  <c r="E21" i="58"/>
  <c r="D21" i="58"/>
  <c r="C21" i="58"/>
  <c r="B21" i="58"/>
  <c r="E20" i="58"/>
  <c r="D20" i="58"/>
  <c r="C20" i="58"/>
  <c r="B20" i="58"/>
  <c r="E19" i="58"/>
  <c r="D19" i="58"/>
  <c r="C19" i="58"/>
  <c r="J30" i="58" s="1"/>
  <c r="B19" i="58"/>
  <c r="I30" i="58" s="1"/>
  <c r="K30" i="58" s="1"/>
  <c r="A19" i="58"/>
  <c r="A30" i="58" s="1"/>
  <c r="C18" i="58"/>
  <c r="B18" i="58"/>
  <c r="C17" i="58"/>
  <c r="B17" i="58"/>
  <c r="C16" i="58"/>
  <c r="J29" i="58" s="1"/>
  <c r="B16" i="58"/>
  <c r="I29" i="58" s="1"/>
  <c r="K29" i="58" s="1"/>
  <c r="A16" i="58"/>
  <c r="B36" i="58" s="1"/>
  <c r="A13" i="58"/>
  <c r="B40" i="58" s="1"/>
  <c r="H12" i="58"/>
  <c r="F12" i="58"/>
  <c r="D12" i="58"/>
  <c r="B12" i="58"/>
  <c r="B5" i="58"/>
  <c r="B4" i="58"/>
  <c r="B3" i="58"/>
  <c r="A2" i="58"/>
  <c r="A1" i="58"/>
  <c r="H32" i="57"/>
  <c r="F32" i="57"/>
  <c r="D32" i="57"/>
  <c r="B32" i="57"/>
  <c r="I31" i="57"/>
  <c r="I29" i="57"/>
  <c r="J28" i="57"/>
  <c r="I28" i="57"/>
  <c r="C24" i="57"/>
  <c r="B24" i="57"/>
  <c r="G23" i="57"/>
  <c r="F23" i="57"/>
  <c r="E23" i="57"/>
  <c r="D23" i="57"/>
  <c r="C23" i="57"/>
  <c r="B23" i="57"/>
  <c r="G22" i="57"/>
  <c r="F22" i="57"/>
  <c r="E22" i="57"/>
  <c r="D22" i="57"/>
  <c r="C22" i="57"/>
  <c r="B22" i="57"/>
  <c r="A22" i="57"/>
  <c r="E20" i="57"/>
  <c r="D20" i="57"/>
  <c r="C20" i="57"/>
  <c r="B20" i="57"/>
  <c r="E19" i="57"/>
  <c r="D19" i="57"/>
  <c r="C19" i="57"/>
  <c r="J30" i="57" s="1"/>
  <c r="B19" i="57"/>
  <c r="I30" i="57" s="1"/>
  <c r="K30" i="57" s="1"/>
  <c r="A19" i="57"/>
  <c r="A30" i="57" s="1"/>
  <c r="C18" i="57"/>
  <c r="B18" i="57"/>
  <c r="C17" i="57"/>
  <c r="B17" i="57"/>
  <c r="C16" i="57"/>
  <c r="B16" i="57"/>
  <c r="A16" i="57"/>
  <c r="A13" i="57"/>
  <c r="F36" i="57" s="1"/>
  <c r="B12" i="57"/>
  <c r="B5" i="57"/>
  <c r="B4" i="57"/>
  <c r="B3" i="57"/>
  <c r="A2" i="57"/>
  <c r="A1" i="57"/>
  <c r="H32" i="56"/>
  <c r="F32" i="56"/>
  <c r="D32" i="56"/>
  <c r="B32" i="56"/>
  <c r="K28" i="56"/>
  <c r="J28" i="56"/>
  <c r="I28" i="56"/>
  <c r="G23" i="56"/>
  <c r="F23" i="56"/>
  <c r="E23" i="56"/>
  <c r="D23" i="56"/>
  <c r="C23" i="56"/>
  <c r="B23" i="56"/>
  <c r="G22" i="56"/>
  <c r="F22" i="56"/>
  <c r="E22" i="56"/>
  <c r="D22" i="56"/>
  <c r="C22" i="56"/>
  <c r="B22" i="56"/>
  <c r="I31" i="56" s="1"/>
  <c r="A22" i="56"/>
  <c r="E20" i="56"/>
  <c r="D20" i="56"/>
  <c r="C20" i="56"/>
  <c r="B20" i="56"/>
  <c r="E19" i="56"/>
  <c r="D19" i="56"/>
  <c r="C19" i="56"/>
  <c r="J30" i="56" s="1"/>
  <c r="B19" i="56"/>
  <c r="I30" i="56" s="1"/>
  <c r="K30" i="56" s="1"/>
  <c r="A19" i="56"/>
  <c r="A30" i="56" s="1"/>
  <c r="C18" i="56"/>
  <c r="B18" i="56"/>
  <c r="C17" i="56"/>
  <c r="B17" i="56"/>
  <c r="C16" i="56"/>
  <c r="B16" i="56"/>
  <c r="I29" i="56" s="1"/>
  <c r="A16" i="56"/>
  <c r="A13" i="56"/>
  <c r="B40" i="56" s="1"/>
  <c r="F12" i="56"/>
  <c r="B12" i="56"/>
  <c r="B5" i="56"/>
  <c r="B4" i="56"/>
  <c r="B3" i="56"/>
  <c r="A2" i="56"/>
  <c r="A1" i="56"/>
  <c r="B39" i="55"/>
  <c r="F37" i="55"/>
  <c r="D36" i="55"/>
  <c r="H32" i="55"/>
  <c r="F32" i="55"/>
  <c r="D32" i="55"/>
  <c r="B32" i="55"/>
  <c r="K28" i="55"/>
  <c r="J28" i="55"/>
  <c r="I28" i="55"/>
  <c r="G23" i="55"/>
  <c r="F23" i="55"/>
  <c r="E23" i="55"/>
  <c r="D23" i="55"/>
  <c r="C23" i="55"/>
  <c r="B23" i="55"/>
  <c r="I31" i="55" s="1"/>
  <c r="G22" i="55"/>
  <c r="F22" i="55"/>
  <c r="E22" i="55"/>
  <c r="D22" i="55"/>
  <c r="C22" i="55"/>
  <c r="B22" i="55"/>
  <c r="A22" i="55"/>
  <c r="E20" i="55"/>
  <c r="D20" i="55"/>
  <c r="C20" i="55"/>
  <c r="B20" i="55"/>
  <c r="E19" i="55"/>
  <c r="D19" i="55"/>
  <c r="C19" i="55"/>
  <c r="J30" i="55" s="1"/>
  <c r="B19" i="55"/>
  <c r="I30" i="55" s="1"/>
  <c r="K30" i="55" s="1"/>
  <c r="A19" i="55"/>
  <c r="A30" i="55" s="1"/>
  <c r="C18" i="55"/>
  <c r="B18" i="55"/>
  <c r="C17" i="55"/>
  <c r="B17" i="55"/>
  <c r="C16" i="55"/>
  <c r="B16" i="55"/>
  <c r="I29" i="55" s="1"/>
  <c r="A16" i="55"/>
  <c r="A13" i="55"/>
  <c r="B40" i="55" s="1"/>
  <c r="B12" i="55"/>
  <c r="B5" i="55"/>
  <c r="B4" i="55"/>
  <c r="B3" i="55"/>
  <c r="A2" i="55"/>
  <c r="A1" i="55"/>
  <c r="D36" i="54"/>
  <c r="H32" i="54"/>
  <c r="F32" i="54"/>
  <c r="D32" i="54"/>
  <c r="B32" i="54"/>
  <c r="I31" i="54"/>
  <c r="K30" i="54"/>
  <c r="I29" i="54"/>
  <c r="K28" i="54"/>
  <c r="J28" i="54"/>
  <c r="I28" i="54"/>
  <c r="G23" i="54"/>
  <c r="F23" i="54"/>
  <c r="E23" i="54"/>
  <c r="D23" i="54"/>
  <c r="C23" i="54"/>
  <c r="B23" i="54"/>
  <c r="G22" i="54"/>
  <c r="F22" i="54"/>
  <c r="E22" i="54"/>
  <c r="D22" i="54"/>
  <c r="C22" i="54"/>
  <c r="J31" i="54" s="1"/>
  <c r="K31" i="54" s="1"/>
  <c r="B22" i="54"/>
  <c r="A22" i="54"/>
  <c r="E20" i="54"/>
  <c r="D20" i="54"/>
  <c r="C20" i="54"/>
  <c r="B20" i="54"/>
  <c r="E19" i="54"/>
  <c r="D19" i="54"/>
  <c r="C19" i="54"/>
  <c r="J30" i="54" s="1"/>
  <c r="B19" i="54"/>
  <c r="I30" i="54" s="1"/>
  <c r="A19" i="54"/>
  <c r="A30" i="54" s="1"/>
  <c r="C18" i="54"/>
  <c r="B18" i="54"/>
  <c r="C17" i="54"/>
  <c r="B17" i="54"/>
  <c r="C16" i="54"/>
  <c r="J29" i="54" s="1"/>
  <c r="B16" i="54"/>
  <c r="A16" i="54"/>
  <c r="A13" i="54"/>
  <c r="B40" i="54" s="1"/>
  <c r="D12" i="54"/>
  <c r="B12" i="54"/>
  <c r="B5" i="54"/>
  <c r="B4" i="54"/>
  <c r="B3" i="54"/>
  <c r="A2" i="54"/>
  <c r="A1" i="54"/>
  <c r="B40" i="53"/>
  <c r="D38" i="53"/>
  <c r="D36" i="53"/>
  <c r="F35" i="53"/>
  <c r="H32" i="53"/>
  <c r="F32" i="53"/>
  <c r="D32" i="53"/>
  <c r="B32" i="53"/>
  <c r="I31" i="53"/>
  <c r="A30" i="53"/>
  <c r="A29" i="53"/>
  <c r="J28" i="53"/>
  <c r="I28" i="53"/>
  <c r="A28" i="53"/>
  <c r="G23" i="53"/>
  <c r="F23" i="53"/>
  <c r="E23" i="53"/>
  <c r="D23" i="53"/>
  <c r="C23" i="53"/>
  <c r="B23" i="53"/>
  <c r="G22" i="53"/>
  <c r="F22" i="53"/>
  <c r="E22" i="53"/>
  <c r="D22" i="53"/>
  <c r="C22" i="53"/>
  <c r="J31" i="53" s="1"/>
  <c r="B22" i="53"/>
  <c r="A22" i="53"/>
  <c r="E20" i="53"/>
  <c r="D20" i="53"/>
  <c r="C20" i="53"/>
  <c r="B20" i="53"/>
  <c r="E19" i="53"/>
  <c r="D19" i="53"/>
  <c r="I30" i="53" s="1"/>
  <c r="K30" i="53" s="1"/>
  <c r="C19" i="53"/>
  <c r="J30" i="53" s="1"/>
  <c r="B19" i="53"/>
  <c r="A19" i="53"/>
  <c r="C18" i="53"/>
  <c r="B18" i="53"/>
  <c r="C17" i="53"/>
  <c r="B17" i="53"/>
  <c r="C16" i="53"/>
  <c r="J29" i="53" s="1"/>
  <c r="B16" i="53"/>
  <c r="I29" i="53" s="1"/>
  <c r="A16" i="53"/>
  <c r="F39" i="53" s="1"/>
  <c r="A13" i="53"/>
  <c r="F36" i="53" s="1"/>
  <c r="H12" i="53"/>
  <c r="F12" i="53"/>
  <c r="D12" i="53"/>
  <c r="B12" i="53"/>
  <c r="B5" i="53"/>
  <c r="B4" i="53"/>
  <c r="B3" i="53"/>
  <c r="A2" i="53"/>
  <c r="A1" i="53"/>
  <c r="F40" i="52"/>
  <c r="D39" i="52"/>
  <c r="I32" i="52"/>
  <c r="H32" i="52"/>
  <c r="F32" i="52"/>
  <c r="D32" i="52"/>
  <c r="B32" i="52"/>
  <c r="A31" i="52"/>
  <c r="D37" i="52" s="1"/>
  <c r="J28" i="52"/>
  <c r="I28" i="52"/>
  <c r="K28" i="52" s="1"/>
  <c r="G23" i="52"/>
  <c r="F23" i="52"/>
  <c r="E23" i="52"/>
  <c r="D23" i="52"/>
  <c r="C23" i="52"/>
  <c r="B23" i="52"/>
  <c r="G22" i="52"/>
  <c r="F22" i="52"/>
  <c r="E22" i="52"/>
  <c r="D22" i="52"/>
  <c r="C22" i="52"/>
  <c r="J31" i="52" s="1"/>
  <c r="B22" i="52"/>
  <c r="I31" i="52" s="1"/>
  <c r="K31" i="52" s="1"/>
  <c r="A22" i="52"/>
  <c r="D36" i="52" s="1"/>
  <c r="E21" i="52"/>
  <c r="D21" i="52"/>
  <c r="E20" i="52"/>
  <c r="D20" i="52"/>
  <c r="C20" i="52"/>
  <c r="B20" i="52"/>
  <c r="E19" i="52"/>
  <c r="D19" i="52"/>
  <c r="C19" i="52"/>
  <c r="J30" i="52" s="1"/>
  <c r="B19" i="52"/>
  <c r="I30" i="52" s="1"/>
  <c r="A19" i="52"/>
  <c r="F12" i="52" s="1"/>
  <c r="C18" i="52"/>
  <c r="B18" i="52"/>
  <c r="C17" i="52"/>
  <c r="J29" i="52" s="1"/>
  <c r="J32" i="52" s="1"/>
  <c r="B17" i="52"/>
  <c r="I29" i="52" s="1"/>
  <c r="K29" i="52" s="1"/>
  <c r="C16" i="52"/>
  <c r="B16" i="52"/>
  <c r="A16" i="52"/>
  <c r="A29" i="52" s="1"/>
  <c r="A13" i="52"/>
  <c r="B40" i="52" s="1"/>
  <c r="H12" i="52"/>
  <c r="D12" i="52"/>
  <c r="B5" i="52"/>
  <c r="B4" i="52"/>
  <c r="B3" i="52"/>
  <c r="A2" i="52"/>
  <c r="A1" i="52"/>
  <c r="E23" i="51"/>
  <c r="E35" i="51" s="1"/>
  <c r="E41" i="51" s="1"/>
  <c r="D32" i="51" s="1"/>
  <c r="C44" i="51" s="1"/>
  <c r="C26" i="51" s="1"/>
  <c r="B35" i="51" s="1"/>
  <c r="E17" i="51"/>
  <c r="E29" i="51" s="1"/>
  <c r="F14" i="51" s="1"/>
  <c r="D20" i="51" s="1"/>
  <c r="F26" i="51" s="1"/>
  <c r="G38" i="51" s="1"/>
  <c r="G20" i="51" s="1"/>
  <c r="H29" i="51" s="1"/>
  <c r="A4" i="51"/>
  <c r="A2" i="51"/>
  <c r="A1" i="51"/>
  <c r="E54" i="50"/>
  <c r="F51" i="50" s="1"/>
  <c r="D51" i="50" s="1"/>
  <c r="F23" i="50" s="1"/>
  <c r="G18" i="50" s="1"/>
  <c r="H30" i="50" s="1"/>
  <c r="E48" i="50"/>
  <c r="G44" i="50"/>
  <c r="E40" i="50"/>
  <c r="E34" i="50" s="1"/>
  <c r="F37" i="50" s="1"/>
  <c r="D37" i="50" s="1"/>
  <c r="C44" i="50" s="1"/>
  <c r="B30" i="50"/>
  <c r="E26" i="50"/>
  <c r="E20" i="50" s="1"/>
  <c r="E13" i="50" s="1"/>
  <c r="D23" i="50" s="1"/>
  <c r="C18" i="50" s="1"/>
  <c r="A4" i="50"/>
  <c r="A2" i="50"/>
  <c r="D33" i="49"/>
  <c r="B33" i="49"/>
  <c r="B32" i="49"/>
  <c r="F31" i="49"/>
  <c r="H28" i="49"/>
  <c r="F28" i="49"/>
  <c r="D28" i="49"/>
  <c r="B28" i="49"/>
  <c r="I26" i="49"/>
  <c r="J25" i="49"/>
  <c r="I25" i="49"/>
  <c r="E21" i="49"/>
  <c r="D21" i="49"/>
  <c r="C21" i="49"/>
  <c r="B21" i="49"/>
  <c r="E20" i="49"/>
  <c r="D20" i="49"/>
  <c r="C20" i="49"/>
  <c r="B20" i="49"/>
  <c r="E19" i="49"/>
  <c r="D19" i="49"/>
  <c r="I27" i="49" s="1"/>
  <c r="K27" i="49" s="1"/>
  <c r="C19" i="49"/>
  <c r="J27" i="49" s="1"/>
  <c r="B19" i="49"/>
  <c r="A19" i="49"/>
  <c r="D31" i="49" s="1"/>
  <c r="C18" i="49"/>
  <c r="B18" i="49"/>
  <c r="C17" i="49"/>
  <c r="B17" i="49"/>
  <c r="C16" i="49"/>
  <c r="J26" i="49" s="1"/>
  <c r="J28" i="49" s="1"/>
  <c r="B16" i="49"/>
  <c r="A16" i="49"/>
  <c r="A26" i="49" s="1"/>
  <c r="A13" i="49"/>
  <c r="F32" i="49" s="1"/>
  <c r="F12" i="49"/>
  <c r="D12" i="49"/>
  <c r="B5" i="49"/>
  <c r="B4" i="49"/>
  <c r="B3" i="49"/>
  <c r="A2" i="49"/>
  <c r="A1" i="49"/>
  <c r="F37" i="48"/>
  <c r="F36" i="48"/>
  <c r="B35" i="48"/>
  <c r="I32" i="48"/>
  <c r="H32" i="48"/>
  <c r="F32" i="48"/>
  <c r="D32" i="48"/>
  <c r="B32" i="48"/>
  <c r="A30" i="48"/>
  <c r="D38" i="48" s="1"/>
  <c r="K28" i="48"/>
  <c r="J28" i="48"/>
  <c r="I28" i="48"/>
  <c r="A28" i="48"/>
  <c r="G23" i="48"/>
  <c r="F23" i="48"/>
  <c r="E23" i="48"/>
  <c r="D23" i="48"/>
  <c r="C23" i="48"/>
  <c r="B23" i="48"/>
  <c r="G22" i="48"/>
  <c r="F22" i="48"/>
  <c r="E22" i="48"/>
  <c r="D22" i="48"/>
  <c r="C22" i="48"/>
  <c r="B22" i="48"/>
  <c r="I31" i="48" s="1"/>
  <c r="A22" i="48"/>
  <c r="E20" i="48"/>
  <c r="D20" i="48"/>
  <c r="C20" i="48"/>
  <c r="B20" i="48"/>
  <c r="E19" i="48"/>
  <c r="D19" i="48"/>
  <c r="C19" i="48"/>
  <c r="J30" i="48" s="1"/>
  <c r="B19" i="48"/>
  <c r="I30" i="48" s="1"/>
  <c r="K30" i="48" s="1"/>
  <c r="A19" i="48"/>
  <c r="C18" i="48"/>
  <c r="B18" i="48"/>
  <c r="C17" i="48"/>
  <c r="B17" i="48"/>
  <c r="C16" i="48"/>
  <c r="B16" i="48"/>
  <c r="I29" i="48" s="1"/>
  <c r="A16" i="48"/>
  <c r="A13" i="48"/>
  <c r="B40" i="48" s="1"/>
  <c r="F12" i="48"/>
  <c r="B12" i="48"/>
  <c r="B5" i="48"/>
  <c r="B4" i="48"/>
  <c r="B3" i="48"/>
  <c r="A2" i="48"/>
  <c r="A1" i="48"/>
  <c r="F36" i="47"/>
  <c r="B35" i="47"/>
  <c r="H32" i="47"/>
  <c r="F32" i="47"/>
  <c r="D32" i="47"/>
  <c r="B32" i="47"/>
  <c r="A30" i="47"/>
  <c r="J28" i="47"/>
  <c r="I28" i="47"/>
  <c r="A28" i="47"/>
  <c r="F38" i="47" s="1"/>
  <c r="G23" i="47"/>
  <c r="F23" i="47"/>
  <c r="E23" i="47"/>
  <c r="D23" i="47"/>
  <c r="C23" i="47"/>
  <c r="B23" i="47"/>
  <c r="G22" i="47"/>
  <c r="F22" i="47"/>
  <c r="E22" i="47"/>
  <c r="D22" i="47"/>
  <c r="C22" i="47"/>
  <c r="B22" i="47"/>
  <c r="A22" i="47"/>
  <c r="E20" i="47"/>
  <c r="D20" i="47"/>
  <c r="C20" i="47"/>
  <c r="B20" i="47"/>
  <c r="E19" i="47"/>
  <c r="D19" i="47"/>
  <c r="C19" i="47"/>
  <c r="J30" i="47" s="1"/>
  <c r="B19" i="47"/>
  <c r="A19" i="47"/>
  <c r="C18" i="47"/>
  <c r="B18" i="47"/>
  <c r="C17" i="47"/>
  <c r="B17" i="47"/>
  <c r="C16" i="47"/>
  <c r="B16" i="47"/>
  <c r="I29" i="47" s="1"/>
  <c r="A16" i="47"/>
  <c r="A13" i="47"/>
  <c r="B40" i="47" s="1"/>
  <c r="F12" i="47"/>
  <c r="B12" i="47"/>
  <c r="B5" i="47"/>
  <c r="B4" i="47"/>
  <c r="B3" i="47"/>
  <c r="A2" i="47"/>
  <c r="A1" i="47"/>
  <c r="F36" i="46"/>
  <c r="H32" i="46"/>
  <c r="F32" i="46"/>
  <c r="D32" i="46"/>
  <c r="B32" i="46"/>
  <c r="A30" i="46"/>
  <c r="J28" i="46"/>
  <c r="K28" i="46" s="1"/>
  <c r="I28" i="46"/>
  <c r="G23" i="46"/>
  <c r="F23" i="46"/>
  <c r="E23" i="46"/>
  <c r="D23" i="46"/>
  <c r="C23" i="46"/>
  <c r="B23" i="46"/>
  <c r="G22" i="46"/>
  <c r="F22" i="46"/>
  <c r="E22" i="46"/>
  <c r="D22" i="46"/>
  <c r="C22" i="46"/>
  <c r="B22" i="46"/>
  <c r="A22" i="46"/>
  <c r="E20" i="46"/>
  <c r="D20" i="46"/>
  <c r="C20" i="46"/>
  <c r="B20" i="46"/>
  <c r="E19" i="46"/>
  <c r="D19" i="46"/>
  <c r="C19" i="46"/>
  <c r="B19" i="46"/>
  <c r="A19" i="46"/>
  <c r="C18" i="46"/>
  <c r="B18" i="46"/>
  <c r="C17" i="46"/>
  <c r="B17" i="46"/>
  <c r="C16" i="46"/>
  <c r="B16" i="46"/>
  <c r="A16" i="46"/>
  <c r="A13" i="46"/>
  <c r="B40" i="46" s="1"/>
  <c r="F12" i="46"/>
  <c r="D12" i="46"/>
  <c r="B12" i="46"/>
  <c r="B5" i="46"/>
  <c r="B4" i="46"/>
  <c r="B3" i="46"/>
  <c r="A2" i="46"/>
  <c r="A1" i="46"/>
  <c r="B39" i="45"/>
  <c r="F37" i="45"/>
  <c r="H32" i="45"/>
  <c r="F32" i="45"/>
  <c r="D32" i="45"/>
  <c r="B32" i="45"/>
  <c r="J28" i="45"/>
  <c r="I28" i="45"/>
  <c r="G23" i="45"/>
  <c r="F23" i="45"/>
  <c r="E23" i="45"/>
  <c r="D23" i="45"/>
  <c r="C23" i="45"/>
  <c r="B23" i="45"/>
  <c r="G22" i="45"/>
  <c r="F22" i="45"/>
  <c r="E22" i="45"/>
  <c r="D22" i="45"/>
  <c r="C22" i="45"/>
  <c r="B22" i="45"/>
  <c r="A22" i="45"/>
  <c r="D36" i="45" s="1"/>
  <c r="E20" i="45"/>
  <c r="D20" i="45"/>
  <c r="C20" i="45"/>
  <c r="B20" i="45"/>
  <c r="E19" i="45"/>
  <c r="D19" i="45"/>
  <c r="C19" i="45"/>
  <c r="B19" i="45"/>
  <c r="A19" i="45"/>
  <c r="A30" i="45" s="1"/>
  <c r="C18" i="45"/>
  <c r="B18" i="45"/>
  <c r="C17" i="45"/>
  <c r="B17" i="45"/>
  <c r="C16" i="45"/>
  <c r="B16" i="45"/>
  <c r="A16" i="45"/>
  <c r="A13" i="45"/>
  <c r="B40" i="45" s="1"/>
  <c r="B12" i="45"/>
  <c r="B5" i="45"/>
  <c r="B4" i="45"/>
  <c r="B3" i="45"/>
  <c r="A2" i="45"/>
  <c r="A1" i="45"/>
  <c r="D33" i="44"/>
  <c r="F32" i="44"/>
  <c r="B32" i="44"/>
  <c r="D31" i="44"/>
  <c r="H28" i="44"/>
  <c r="F28" i="44"/>
  <c r="D28" i="44"/>
  <c r="B28" i="44"/>
  <c r="A27" i="44"/>
  <c r="J26" i="44"/>
  <c r="J25" i="44"/>
  <c r="I25" i="44"/>
  <c r="A25" i="44"/>
  <c r="E21" i="44"/>
  <c r="D21" i="44"/>
  <c r="C21" i="44"/>
  <c r="B21" i="44"/>
  <c r="E20" i="44"/>
  <c r="D20" i="44"/>
  <c r="C20" i="44"/>
  <c r="B20" i="44"/>
  <c r="E19" i="44"/>
  <c r="D19" i="44"/>
  <c r="C19" i="44"/>
  <c r="B19" i="44"/>
  <c r="A19" i="44"/>
  <c r="F33" i="44" s="1"/>
  <c r="C18" i="44"/>
  <c r="B18" i="44"/>
  <c r="C17" i="44"/>
  <c r="B17" i="44"/>
  <c r="C16" i="44"/>
  <c r="B16" i="44"/>
  <c r="A16" i="44"/>
  <c r="F31" i="44" s="1"/>
  <c r="A13" i="44"/>
  <c r="B33" i="44" s="1"/>
  <c r="F12" i="44"/>
  <c r="B12" i="44"/>
  <c r="B5" i="44"/>
  <c r="B4" i="44"/>
  <c r="B3" i="44"/>
  <c r="A2" i="44"/>
  <c r="A1" i="44"/>
  <c r="F33" i="43"/>
  <c r="F31" i="43"/>
  <c r="H28" i="43"/>
  <c r="F28" i="43"/>
  <c r="D28" i="43"/>
  <c r="B28" i="43"/>
  <c r="J25" i="43"/>
  <c r="I25" i="43"/>
  <c r="E21" i="43"/>
  <c r="D21" i="43"/>
  <c r="C21" i="43"/>
  <c r="B21" i="43"/>
  <c r="E20" i="43"/>
  <c r="D20" i="43"/>
  <c r="C20" i="43"/>
  <c r="B20" i="43"/>
  <c r="E19" i="43"/>
  <c r="D19" i="43"/>
  <c r="I27" i="43" s="1"/>
  <c r="C19" i="43"/>
  <c r="J27" i="43" s="1"/>
  <c r="B19" i="43"/>
  <c r="A19" i="43"/>
  <c r="C18" i="43"/>
  <c r="B18" i="43"/>
  <c r="C17" i="43"/>
  <c r="B17" i="43"/>
  <c r="C16" i="43"/>
  <c r="J26" i="43" s="1"/>
  <c r="B16" i="43"/>
  <c r="A16" i="43"/>
  <c r="D33" i="43" s="1"/>
  <c r="A13" i="43"/>
  <c r="B31" i="43" s="1"/>
  <c r="D12" i="43"/>
  <c r="B5" i="43"/>
  <c r="B4" i="43"/>
  <c r="B3" i="43"/>
  <c r="A2" i="43"/>
  <c r="A1" i="43"/>
  <c r="D24" i="42"/>
  <c r="D36" i="42" s="1"/>
  <c r="A4" i="42"/>
  <c r="A2" i="42"/>
  <c r="A1" i="42"/>
  <c r="E43" i="41"/>
  <c r="D37" i="41"/>
  <c r="D25" i="41"/>
  <c r="E19" i="41"/>
  <c r="C19" i="41" s="1"/>
  <c r="A4" i="41"/>
  <c r="A2" i="41"/>
  <c r="A1" i="41"/>
  <c r="B39" i="40"/>
  <c r="H32" i="40"/>
  <c r="F32" i="40"/>
  <c r="D32" i="40"/>
  <c r="B32" i="40"/>
  <c r="I31" i="40"/>
  <c r="I29" i="40"/>
  <c r="K28" i="40"/>
  <c r="J28" i="40"/>
  <c r="I28" i="40"/>
  <c r="G23" i="40"/>
  <c r="F23" i="40"/>
  <c r="E23" i="40"/>
  <c r="D23" i="40"/>
  <c r="C23" i="40"/>
  <c r="B23" i="40"/>
  <c r="G22" i="40"/>
  <c r="F22" i="40"/>
  <c r="E22" i="40"/>
  <c r="D22" i="40"/>
  <c r="C22" i="40"/>
  <c r="B22" i="40"/>
  <c r="A22" i="40"/>
  <c r="E20" i="40"/>
  <c r="D20" i="40"/>
  <c r="C20" i="40"/>
  <c r="B20" i="40"/>
  <c r="E19" i="40"/>
  <c r="J30" i="40" s="1"/>
  <c r="D19" i="40"/>
  <c r="C19" i="40"/>
  <c r="B19" i="40"/>
  <c r="I30" i="40" s="1"/>
  <c r="K30" i="40" s="1"/>
  <c r="A19" i="40"/>
  <c r="A30" i="40" s="1"/>
  <c r="C18" i="40"/>
  <c r="B18" i="40"/>
  <c r="C17" i="40"/>
  <c r="B17" i="40"/>
  <c r="C16" i="40"/>
  <c r="B16" i="40"/>
  <c r="A16" i="40"/>
  <c r="A13" i="40"/>
  <c r="B40" i="40" s="1"/>
  <c r="B12" i="40"/>
  <c r="B5" i="40"/>
  <c r="B4" i="40"/>
  <c r="B3" i="40"/>
  <c r="A2" i="40"/>
  <c r="A1" i="40"/>
  <c r="B39" i="39"/>
  <c r="D36" i="39"/>
  <c r="H32" i="39"/>
  <c r="F32" i="39"/>
  <c r="D32" i="39"/>
  <c r="B32" i="39"/>
  <c r="I31" i="39"/>
  <c r="K30" i="39"/>
  <c r="I29" i="39"/>
  <c r="K28" i="39"/>
  <c r="J28" i="39"/>
  <c r="I28" i="39"/>
  <c r="I32" i="39" s="1"/>
  <c r="G24" i="39"/>
  <c r="F24" i="39"/>
  <c r="G23" i="39"/>
  <c r="F23" i="39"/>
  <c r="E23" i="39"/>
  <c r="D23" i="39"/>
  <c r="C23" i="39"/>
  <c r="B23" i="39"/>
  <c r="G22" i="39"/>
  <c r="F22" i="39"/>
  <c r="E22" i="39"/>
  <c r="D22" i="39"/>
  <c r="C22" i="39"/>
  <c r="J31" i="39" s="1"/>
  <c r="K31" i="39" s="1"/>
  <c r="B22" i="39"/>
  <c r="A22" i="39"/>
  <c r="F40" i="39" s="1"/>
  <c r="E21" i="39"/>
  <c r="D21" i="39"/>
  <c r="E20" i="39"/>
  <c r="D20" i="39"/>
  <c r="C20" i="39"/>
  <c r="B20" i="39"/>
  <c r="E19" i="39"/>
  <c r="J30" i="39" s="1"/>
  <c r="D19" i="39"/>
  <c r="C19" i="39"/>
  <c r="B19" i="39"/>
  <c r="I30" i="39" s="1"/>
  <c r="A19" i="39"/>
  <c r="A30" i="39" s="1"/>
  <c r="C18" i="39"/>
  <c r="B18" i="39"/>
  <c r="C17" i="39"/>
  <c r="B17" i="39"/>
  <c r="C16" i="39"/>
  <c r="J29" i="39" s="1"/>
  <c r="B16" i="39"/>
  <c r="A16" i="39"/>
  <c r="A13" i="39"/>
  <c r="B40" i="39" s="1"/>
  <c r="H12" i="39"/>
  <c r="B12" i="39"/>
  <c r="B5" i="39"/>
  <c r="B4" i="39"/>
  <c r="B3" i="39"/>
  <c r="A2" i="39"/>
  <c r="A1" i="39"/>
  <c r="D36" i="38"/>
  <c r="H32" i="38"/>
  <c r="F32" i="38"/>
  <c r="D32" i="38"/>
  <c r="B32" i="38"/>
  <c r="J28" i="38"/>
  <c r="I28" i="38"/>
  <c r="G23" i="38"/>
  <c r="F23" i="38"/>
  <c r="E23" i="38"/>
  <c r="D23" i="38"/>
  <c r="C23" i="38"/>
  <c r="B23" i="38"/>
  <c r="G22" i="38"/>
  <c r="F22" i="38"/>
  <c r="E22" i="38"/>
  <c r="D22" i="38"/>
  <c r="C22" i="38"/>
  <c r="B22" i="38"/>
  <c r="A22" i="38"/>
  <c r="E20" i="38"/>
  <c r="D20" i="38"/>
  <c r="C20" i="38"/>
  <c r="B20" i="38"/>
  <c r="E19" i="38"/>
  <c r="D19" i="38"/>
  <c r="C19" i="38"/>
  <c r="B19" i="38"/>
  <c r="A19" i="38"/>
  <c r="A30" i="38" s="1"/>
  <c r="C18" i="38"/>
  <c r="B18" i="38"/>
  <c r="C17" i="38"/>
  <c r="B17" i="38"/>
  <c r="I29" i="38" s="1"/>
  <c r="C16" i="38"/>
  <c r="B16" i="38"/>
  <c r="A16" i="38"/>
  <c r="A13" i="38"/>
  <c r="B40" i="38" s="1"/>
  <c r="D12" i="38"/>
  <c r="B12" i="38"/>
  <c r="B5" i="38"/>
  <c r="B4" i="38"/>
  <c r="B3" i="38"/>
  <c r="A2" i="38"/>
  <c r="A1" i="38"/>
  <c r="E45" i="37"/>
  <c r="F40" i="37"/>
  <c r="D40" i="37" s="1"/>
  <c r="D20" i="37" s="1"/>
  <c r="G30" i="37" s="1"/>
  <c r="C30" i="37" s="1"/>
  <c r="E35" i="37"/>
  <c r="E25" i="37"/>
  <c r="F20" i="37"/>
  <c r="E15" i="37"/>
  <c r="A4" i="37"/>
  <c r="A2" i="37"/>
  <c r="A1" i="37"/>
  <c r="F40" i="36"/>
  <c r="B38" i="36"/>
  <c r="F36" i="36"/>
  <c r="B36" i="36"/>
  <c r="H32" i="36"/>
  <c r="F32" i="36"/>
  <c r="D32" i="36"/>
  <c r="B32" i="36"/>
  <c r="J31" i="36"/>
  <c r="A31" i="36"/>
  <c r="A30" i="36"/>
  <c r="J29" i="36"/>
  <c r="A29" i="36"/>
  <c r="D40" i="36" s="1"/>
  <c r="J28" i="36"/>
  <c r="K28" i="36" s="1"/>
  <c r="K32" i="36" s="1"/>
  <c r="I28" i="36"/>
  <c r="A28" i="36"/>
  <c r="G23" i="36"/>
  <c r="F23" i="36"/>
  <c r="E23" i="36"/>
  <c r="D23" i="36"/>
  <c r="C23" i="36"/>
  <c r="B23" i="36"/>
  <c r="G22" i="36"/>
  <c r="F22" i="36"/>
  <c r="E22" i="36"/>
  <c r="D22" i="36"/>
  <c r="C22" i="36"/>
  <c r="B22" i="36"/>
  <c r="I31" i="36" s="1"/>
  <c r="K31" i="36" s="1"/>
  <c r="A22" i="36"/>
  <c r="D36" i="36" s="1"/>
  <c r="E20" i="36"/>
  <c r="D20" i="36"/>
  <c r="C20" i="36"/>
  <c r="B20" i="36"/>
  <c r="E19" i="36"/>
  <c r="D19" i="36"/>
  <c r="C19" i="36"/>
  <c r="J30" i="36" s="1"/>
  <c r="B19" i="36"/>
  <c r="I30" i="36" s="1"/>
  <c r="A19" i="36"/>
  <c r="C18" i="36"/>
  <c r="B18" i="36"/>
  <c r="C17" i="36"/>
  <c r="B17" i="36"/>
  <c r="C16" i="36"/>
  <c r="B16" i="36"/>
  <c r="I29" i="36" s="1"/>
  <c r="K29" i="36" s="1"/>
  <c r="A16" i="36"/>
  <c r="F39" i="36" s="1"/>
  <c r="A13" i="36"/>
  <c r="B40" i="36" s="1"/>
  <c r="F12" i="36"/>
  <c r="D12" i="36"/>
  <c r="B12" i="36"/>
  <c r="B5" i="36"/>
  <c r="B4" i="36"/>
  <c r="B3" i="36"/>
  <c r="A2" i="36"/>
  <c r="A1" i="36"/>
  <c r="F40" i="35"/>
  <c r="D39" i="35"/>
  <c r="F36" i="35"/>
  <c r="B36" i="35"/>
  <c r="H32" i="35"/>
  <c r="F32" i="35"/>
  <c r="D32" i="35"/>
  <c r="B32" i="35"/>
  <c r="J31" i="35"/>
  <c r="A31" i="35"/>
  <c r="D37" i="35" s="1"/>
  <c r="A30" i="35"/>
  <c r="J29" i="35"/>
  <c r="A29" i="35"/>
  <c r="J28" i="35"/>
  <c r="K28" i="35" s="1"/>
  <c r="I28" i="35"/>
  <c r="A28" i="35"/>
  <c r="G23" i="35"/>
  <c r="F23" i="35"/>
  <c r="E23" i="35"/>
  <c r="D23" i="35"/>
  <c r="C23" i="35"/>
  <c r="B23" i="35"/>
  <c r="G22" i="35"/>
  <c r="F22" i="35"/>
  <c r="E22" i="35"/>
  <c r="D22" i="35"/>
  <c r="C22" i="35"/>
  <c r="B22" i="35"/>
  <c r="I31" i="35" s="1"/>
  <c r="K31" i="35" s="1"/>
  <c r="A22" i="35"/>
  <c r="D36" i="35" s="1"/>
  <c r="E20" i="35"/>
  <c r="D20" i="35"/>
  <c r="C20" i="35"/>
  <c r="B20" i="35"/>
  <c r="E19" i="35"/>
  <c r="D19" i="35"/>
  <c r="C19" i="35"/>
  <c r="J30" i="35" s="1"/>
  <c r="B19" i="35"/>
  <c r="I30" i="35" s="1"/>
  <c r="K30" i="35" s="1"/>
  <c r="A19" i="35"/>
  <c r="C18" i="35"/>
  <c r="B18" i="35"/>
  <c r="C17" i="35"/>
  <c r="B17" i="35"/>
  <c r="C16" i="35"/>
  <c r="B16" i="35"/>
  <c r="I29" i="35" s="1"/>
  <c r="K29" i="35" s="1"/>
  <c r="A16" i="35"/>
  <c r="F39" i="35" s="1"/>
  <c r="A13" i="35"/>
  <c r="B40" i="35" s="1"/>
  <c r="F12" i="35"/>
  <c r="D12" i="35"/>
  <c r="B12" i="35"/>
  <c r="B4" i="35"/>
  <c r="B3" i="35"/>
  <c r="A2" i="35"/>
  <c r="A1" i="35"/>
  <c r="D24" i="34"/>
  <c r="A4" i="34"/>
  <c r="A2" i="34"/>
  <c r="A1" i="34"/>
  <c r="D37" i="33"/>
  <c r="D25" i="33"/>
  <c r="E19" i="33"/>
  <c r="C19" i="33" s="1"/>
  <c r="A4" i="33"/>
  <c r="A2" i="33"/>
  <c r="A1" i="33"/>
  <c r="D38" i="32"/>
  <c r="F37" i="32"/>
  <c r="H32" i="32"/>
  <c r="F32" i="32"/>
  <c r="D32" i="32"/>
  <c r="B32" i="32"/>
  <c r="I31" i="32"/>
  <c r="I29" i="32"/>
  <c r="K28" i="32"/>
  <c r="J28" i="32"/>
  <c r="I28" i="32"/>
  <c r="G23" i="32"/>
  <c r="F23" i="32"/>
  <c r="E23" i="32"/>
  <c r="D23" i="32"/>
  <c r="C23" i="32"/>
  <c r="B23" i="32"/>
  <c r="G22" i="32"/>
  <c r="F22" i="32"/>
  <c r="E22" i="32"/>
  <c r="D22" i="32"/>
  <c r="C22" i="32"/>
  <c r="J31" i="32" s="1"/>
  <c r="B22" i="32"/>
  <c r="A22" i="32"/>
  <c r="C21" i="32"/>
  <c r="B21" i="32"/>
  <c r="E20" i="32"/>
  <c r="D20" i="32"/>
  <c r="C20" i="32"/>
  <c r="B20" i="32"/>
  <c r="E19" i="32"/>
  <c r="D19" i="32"/>
  <c r="C19" i="32"/>
  <c r="J30" i="32" s="1"/>
  <c r="B19" i="32"/>
  <c r="I30" i="32" s="1"/>
  <c r="K30" i="32" s="1"/>
  <c r="A19" i="32"/>
  <c r="A30" i="32" s="1"/>
  <c r="D35" i="32" s="1"/>
  <c r="C18" i="32"/>
  <c r="B18" i="32"/>
  <c r="C17" i="32"/>
  <c r="B17" i="32"/>
  <c r="C16" i="32"/>
  <c r="B16" i="32"/>
  <c r="A16" i="32"/>
  <c r="A13" i="32"/>
  <c r="F36" i="32" s="1"/>
  <c r="H12" i="32"/>
  <c r="B12" i="32"/>
  <c r="B5" i="32"/>
  <c r="B4" i="32"/>
  <c r="B3" i="32"/>
  <c r="A2" i="32"/>
  <c r="A1" i="32"/>
  <c r="F39" i="31"/>
  <c r="B39" i="31"/>
  <c r="D36" i="31"/>
  <c r="H32" i="31"/>
  <c r="F32" i="31"/>
  <c r="D32" i="31"/>
  <c r="B32" i="31"/>
  <c r="K31" i="31"/>
  <c r="I31" i="31"/>
  <c r="K29" i="31"/>
  <c r="I29" i="31"/>
  <c r="J28" i="31"/>
  <c r="I28" i="31"/>
  <c r="G23" i="31"/>
  <c r="F23" i="31"/>
  <c r="E23" i="31"/>
  <c r="D23" i="31"/>
  <c r="C23" i="31"/>
  <c r="B23" i="31"/>
  <c r="G22" i="31"/>
  <c r="F22" i="31"/>
  <c r="E22" i="31"/>
  <c r="D22" i="31"/>
  <c r="C22" i="31"/>
  <c r="J31" i="31" s="1"/>
  <c r="B22" i="31"/>
  <c r="A22" i="31"/>
  <c r="E20" i="31"/>
  <c r="D20" i="31"/>
  <c r="C20" i="31"/>
  <c r="B20" i="31"/>
  <c r="E19" i="31"/>
  <c r="J30" i="31" s="1"/>
  <c r="D19" i="31"/>
  <c r="I30" i="31" s="1"/>
  <c r="K30" i="31" s="1"/>
  <c r="C19" i="31"/>
  <c r="B19" i="31"/>
  <c r="A19" i="31"/>
  <c r="A30" i="31" s="1"/>
  <c r="D35" i="31" s="1"/>
  <c r="C18" i="31"/>
  <c r="B18" i="31"/>
  <c r="C17" i="31"/>
  <c r="B17" i="31"/>
  <c r="C16" i="31"/>
  <c r="J29" i="31" s="1"/>
  <c r="J32" i="31" s="1"/>
  <c r="B16" i="31"/>
  <c r="A16" i="31"/>
  <c r="A13" i="31"/>
  <c r="B40" i="31" s="1"/>
  <c r="H12" i="31"/>
  <c r="D12" i="31"/>
  <c r="B12" i="31"/>
  <c r="B5" i="31"/>
  <c r="B4" i="31"/>
  <c r="B3" i="31"/>
  <c r="A2" i="31"/>
  <c r="A1" i="31"/>
  <c r="F39" i="30"/>
  <c r="D38" i="30"/>
  <c r="H32" i="30"/>
  <c r="F32" i="30"/>
  <c r="D32" i="30"/>
  <c r="B32" i="30"/>
  <c r="I31" i="30"/>
  <c r="I29" i="30"/>
  <c r="K28" i="30"/>
  <c r="J28" i="30"/>
  <c r="I28" i="30"/>
  <c r="G23" i="30"/>
  <c r="F23" i="30"/>
  <c r="E23" i="30"/>
  <c r="D23" i="30"/>
  <c r="C23" i="30"/>
  <c r="B23" i="30"/>
  <c r="G22" i="30"/>
  <c r="F22" i="30"/>
  <c r="E22" i="30"/>
  <c r="D22" i="30"/>
  <c r="C22" i="30"/>
  <c r="J31" i="30" s="1"/>
  <c r="B22" i="30"/>
  <c r="A22" i="30"/>
  <c r="E20" i="30"/>
  <c r="D20" i="30"/>
  <c r="C20" i="30"/>
  <c r="B20" i="30"/>
  <c r="E19" i="30"/>
  <c r="J30" i="30" s="1"/>
  <c r="D19" i="30"/>
  <c r="I30" i="30" s="1"/>
  <c r="K30" i="30" s="1"/>
  <c r="C19" i="30"/>
  <c r="B19" i="30"/>
  <c r="A19" i="30"/>
  <c r="A30" i="30" s="1"/>
  <c r="D35" i="30" s="1"/>
  <c r="C18" i="30"/>
  <c r="B18" i="30"/>
  <c r="C17" i="30"/>
  <c r="B17" i="30"/>
  <c r="C16" i="30"/>
  <c r="J29" i="30" s="1"/>
  <c r="J32" i="30" s="1"/>
  <c r="B16" i="30"/>
  <c r="A16" i="30"/>
  <c r="A13" i="30"/>
  <c r="B40" i="30" s="1"/>
  <c r="H12" i="30"/>
  <c r="B12" i="30"/>
  <c r="B5" i="30"/>
  <c r="B4" i="30"/>
  <c r="B3" i="30"/>
  <c r="A2" i="30"/>
  <c r="A1" i="30"/>
  <c r="D48" i="29"/>
  <c r="G42" i="29" s="1"/>
  <c r="C42" i="29" s="1"/>
  <c r="B32" i="29" s="1"/>
  <c r="E44" i="29"/>
  <c r="F48" i="29" s="1"/>
  <c r="F36" i="29"/>
  <c r="E20" i="29"/>
  <c r="F16" i="29" s="1"/>
  <c r="F28" i="29" s="1"/>
  <c r="D16" i="29"/>
  <c r="G22" i="29" s="1"/>
  <c r="C22" i="29" s="1"/>
  <c r="H32" i="29" s="1"/>
  <c r="F48" i="28"/>
  <c r="F36" i="28" s="1"/>
  <c r="D16" i="28" s="1"/>
  <c r="G22" i="28" s="1"/>
  <c r="C22" i="28" s="1"/>
  <c r="H32" i="28" s="1"/>
  <c r="B32" i="28" s="1"/>
  <c r="E44" i="28"/>
  <c r="F28" i="28"/>
  <c r="D48" i="28" s="1"/>
  <c r="G42" i="28" s="1"/>
  <c r="C42" i="28" s="1"/>
  <c r="H54" i="28" s="1"/>
  <c r="E20" i="28"/>
  <c r="F16" i="28"/>
  <c r="F40" i="27"/>
  <c r="F36" i="27"/>
  <c r="D35" i="27"/>
  <c r="H32" i="27"/>
  <c r="F32" i="27"/>
  <c r="D32" i="27"/>
  <c r="B32" i="27"/>
  <c r="A31" i="27"/>
  <c r="A30" i="27"/>
  <c r="J28" i="27"/>
  <c r="I28" i="27"/>
  <c r="A28" i="27"/>
  <c r="G23" i="27"/>
  <c r="F23" i="27"/>
  <c r="E23" i="27"/>
  <c r="D23" i="27"/>
  <c r="C23" i="27"/>
  <c r="B23" i="27"/>
  <c r="G22" i="27"/>
  <c r="F22" i="27"/>
  <c r="E22" i="27"/>
  <c r="D22" i="27"/>
  <c r="C22" i="27"/>
  <c r="B22" i="27"/>
  <c r="A22" i="27"/>
  <c r="E20" i="27"/>
  <c r="D20" i="27"/>
  <c r="C20" i="27"/>
  <c r="B20" i="27"/>
  <c r="E19" i="27"/>
  <c r="D19" i="27"/>
  <c r="C19" i="27"/>
  <c r="B19" i="27"/>
  <c r="A19" i="27"/>
  <c r="C18" i="27"/>
  <c r="B18" i="27"/>
  <c r="C17" i="27"/>
  <c r="J29" i="27" s="1"/>
  <c r="B17" i="27"/>
  <c r="C16" i="27"/>
  <c r="B16" i="27"/>
  <c r="A16" i="27"/>
  <c r="A13" i="27"/>
  <c r="B40" i="27" s="1"/>
  <c r="F12" i="27"/>
  <c r="B12" i="27"/>
  <c r="B5" i="27"/>
  <c r="B4" i="27"/>
  <c r="B3" i="27"/>
  <c r="A2" i="27"/>
  <c r="A1" i="27"/>
  <c r="D37" i="26"/>
  <c r="B36" i="26"/>
  <c r="H32" i="26"/>
  <c r="F32" i="26"/>
  <c r="D32" i="26"/>
  <c r="B32" i="26"/>
  <c r="A31" i="26"/>
  <c r="D39" i="26" s="1"/>
  <c r="J29" i="26"/>
  <c r="J28" i="26"/>
  <c r="I28" i="26"/>
  <c r="G23" i="26"/>
  <c r="F23" i="26"/>
  <c r="E23" i="26"/>
  <c r="D23" i="26"/>
  <c r="C23" i="26"/>
  <c r="B23" i="26"/>
  <c r="G22" i="26"/>
  <c r="F22" i="26"/>
  <c r="E22" i="26"/>
  <c r="D22" i="26"/>
  <c r="C22" i="26"/>
  <c r="B22" i="26"/>
  <c r="A22" i="26"/>
  <c r="H12" i="26" s="1"/>
  <c r="E20" i="26"/>
  <c r="D20" i="26"/>
  <c r="C20" i="26"/>
  <c r="B20" i="26"/>
  <c r="E19" i="26"/>
  <c r="J30" i="26" s="1"/>
  <c r="D19" i="26"/>
  <c r="C19" i="26"/>
  <c r="B19" i="26"/>
  <c r="A19" i="26"/>
  <c r="C17" i="26"/>
  <c r="B17" i="26"/>
  <c r="C16" i="26"/>
  <c r="B16" i="26"/>
  <c r="A16" i="26"/>
  <c r="F39" i="26" s="1"/>
  <c r="A13" i="26"/>
  <c r="D12" i="26"/>
  <c r="B12" i="26"/>
  <c r="B5" i="26"/>
  <c r="B4" i="26"/>
  <c r="B3" i="26"/>
  <c r="A2" i="26"/>
  <c r="A1" i="26"/>
  <c r="B40" i="25"/>
  <c r="B36" i="25"/>
  <c r="H32" i="25"/>
  <c r="F32" i="25"/>
  <c r="D32" i="25"/>
  <c r="B32" i="25"/>
  <c r="J31" i="25"/>
  <c r="J30" i="25"/>
  <c r="J29" i="25"/>
  <c r="A29" i="25"/>
  <c r="B38" i="25" s="1"/>
  <c r="J28" i="25"/>
  <c r="I28" i="25"/>
  <c r="G23" i="25"/>
  <c r="F23" i="25"/>
  <c r="E23" i="25"/>
  <c r="D23" i="25"/>
  <c r="C23" i="25"/>
  <c r="B23" i="25"/>
  <c r="G22" i="25"/>
  <c r="F22" i="25"/>
  <c r="E22" i="25"/>
  <c r="D22" i="25"/>
  <c r="C22" i="25"/>
  <c r="B22" i="25"/>
  <c r="I31" i="25" s="1"/>
  <c r="K31" i="25" s="1"/>
  <c r="A22" i="25"/>
  <c r="F40" i="25" s="1"/>
  <c r="E21" i="25"/>
  <c r="D21" i="25"/>
  <c r="E20" i="25"/>
  <c r="D20" i="25"/>
  <c r="C20" i="25"/>
  <c r="B20" i="25"/>
  <c r="E19" i="25"/>
  <c r="D19" i="25"/>
  <c r="C19" i="25"/>
  <c r="B19" i="25"/>
  <c r="I30" i="25" s="1"/>
  <c r="A19" i="25"/>
  <c r="A30" i="25" s="1"/>
  <c r="C18" i="25"/>
  <c r="B18" i="25"/>
  <c r="C17" i="25"/>
  <c r="B17" i="25"/>
  <c r="C16" i="25"/>
  <c r="B16" i="25"/>
  <c r="I29" i="25" s="1"/>
  <c r="A16" i="25"/>
  <c r="F39" i="25" s="1"/>
  <c r="A13" i="25"/>
  <c r="F36" i="25" s="1"/>
  <c r="H12" i="25"/>
  <c r="F12" i="25"/>
  <c r="D12" i="25"/>
  <c r="B12" i="25"/>
  <c r="B5" i="25"/>
  <c r="B4" i="25"/>
  <c r="B3" i="25"/>
  <c r="A2" i="25"/>
  <c r="A1" i="25"/>
  <c r="F40" i="24"/>
  <c r="B38" i="24"/>
  <c r="I32" i="24"/>
  <c r="H32" i="24"/>
  <c r="F32" i="24"/>
  <c r="D32" i="24"/>
  <c r="B32" i="24"/>
  <c r="A31" i="24"/>
  <c r="D37" i="24" s="1"/>
  <c r="A29" i="24"/>
  <c r="D40" i="24" s="1"/>
  <c r="J28" i="24"/>
  <c r="I28" i="24"/>
  <c r="K28" i="24" s="1"/>
  <c r="G23" i="24"/>
  <c r="F23" i="24"/>
  <c r="E23" i="24"/>
  <c r="D23" i="24"/>
  <c r="C23" i="24"/>
  <c r="B23" i="24"/>
  <c r="G22" i="24"/>
  <c r="F22" i="24"/>
  <c r="E22" i="24"/>
  <c r="D22" i="24"/>
  <c r="C22" i="24"/>
  <c r="J31" i="24" s="1"/>
  <c r="B22" i="24"/>
  <c r="I31" i="24" s="1"/>
  <c r="A22" i="24"/>
  <c r="D36" i="24" s="1"/>
  <c r="E21" i="24"/>
  <c r="D21" i="24"/>
  <c r="E20" i="24"/>
  <c r="D20" i="24"/>
  <c r="C20" i="24"/>
  <c r="B20" i="24"/>
  <c r="E19" i="24"/>
  <c r="D19" i="24"/>
  <c r="C19" i="24"/>
  <c r="J30" i="24" s="1"/>
  <c r="B19" i="24"/>
  <c r="I30" i="24" s="1"/>
  <c r="K30" i="24" s="1"/>
  <c r="A19" i="24"/>
  <c r="F12" i="24" s="1"/>
  <c r="C18" i="24"/>
  <c r="B18" i="24"/>
  <c r="C17" i="24"/>
  <c r="J29" i="24" s="1"/>
  <c r="J32" i="24" s="1"/>
  <c r="B17" i="24"/>
  <c r="I29" i="24" s="1"/>
  <c r="C16" i="24"/>
  <c r="B16" i="24"/>
  <c r="A16" i="24"/>
  <c r="B36" i="24" s="1"/>
  <c r="A13" i="24"/>
  <c r="B40" i="24" s="1"/>
  <c r="H12" i="24"/>
  <c r="D12" i="24"/>
  <c r="B12" i="24"/>
  <c r="B5" i="24"/>
  <c r="B4" i="24"/>
  <c r="B3" i="24"/>
  <c r="A2" i="24"/>
  <c r="A1" i="24"/>
  <c r="B40" i="23"/>
  <c r="B36" i="23"/>
  <c r="H32" i="23"/>
  <c r="F32" i="23"/>
  <c r="D32" i="23"/>
  <c r="B32" i="23"/>
  <c r="J30" i="23"/>
  <c r="J29" i="23"/>
  <c r="J28" i="23"/>
  <c r="I28" i="23"/>
  <c r="G24" i="23"/>
  <c r="F24" i="23"/>
  <c r="G23" i="23"/>
  <c r="F23" i="23"/>
  <c r="D23" i="23"/>
  <c r="C23" i="23"/>
  <c r="J31" i="23" s="1"/>
  <c r="B23" i="23"/>
  <c r="G22" i="23"/>
  <c r="F22" i="23"/>
  <c r="D22" i="23"/>
  <c r="C22" i="23"/>
  <c r="B22" i="23"/>
  <c r="A22" i="23"/>
  <c r="H12" i="23" s="1"/>
  <c r="E20" i="23"/>
  <c r="D20" i="23"/>
  <c r="C20" i="23"/>
  <c r="B20" i="23"/>
  <c r="E19" i="23"/>
  <c r="D19" i="23"/>
  <c r="C19" i="23"/>
  <c r="B19" i="23"/>
  <c r="I30" i="23" s="1"/>
  <c r="K30" i="23" s="1"/>
  <c r="A19" i="23"/>
  <c r="C18" i="23"/>
  <c r="B18" i="23"/>
  <c r="C17" i="23"/>
  <c r="B17" i="23"/>
  <c r="C16" i="23"/>
  <c r="B16" i="23"/>
  <c r="A16" i="23"/>
  <c r="F39" i="23" s="1"/>
  <c r="A13" i="23"/>
  <c r="B12" i="23" s="1"/>
  <c r="D12" i="23"/>
  <c r="B5" i="23"/>
  <c r="B4" i="23"/>
  <c r="B3" i="23"/>
  <c r="A2" i="23"/>
  <c r="A1" i="23"/>
  <c r="E34" i="22"/>
  <c r="E40" i="22" s="1"/>
  <c r="E26" i="22"/>
  <c r="E20" i="22" s="1"/>
  <c r="E13" i="22" s="1"/>
  <c r="G18" i="22" s="1"/>
  <c r="H30" i="22" s="1"/>
  <c r="F23" i="22"/>
  <c r="D23" i="22" s="1"/>
  <c r="C18" i="22" s="1"/>
  <c r="A4" i="22"/>
  <c r="A2" i="22"/>
  <c r="A1" i="22"/>
  <c r="H52" i="21"/>
  <c r="E40" i="21"/>
  <c r="E34" i="21"/>
  <c r="E47" i="21" s="1"/>
  <c r="F37" i="21" s="1"/>
  <c r="D37" i="21" s="1"/>
  <c r="G42" i="21" s="1"/>
  <c r="E26" i="21"/>
  <c r="E13" i="21" s="1"/>
  <c r="G18" i="21" s="1"/>
  <c r="F23" i="21"/>
  <c r="D23" i="21" s="1"/>
  <c r="E20" i="21"/>
  <c r="C18" i="21"/>
  <c r="H30" i="21" s="1"/>
  <c r="A4" i="21"/>
  <c r="A2" i="21"/>
  <c r="A1" i="21"/>
  <c r="F39" i="20"/>
  <c r="F35" i="20"/>
  <c r="H32" i="20"/>
  <c r="F32" i="20"/>
  <c r="D32" i="20"/>
  <c r="B32" i="20"/>
  <c r="J28" i="20"/>
  <c r="I28" i="20"/>
  <c r="G23" i="20"/>
  <c r="F23" i="20"/>
  <c r="E23" i="20"/>
  <c r="D23" i="20"/>
  <c r="C23" i="20"/>
  <c r="B23" i="20"/>
  <c r="G22" i="20"/>
  <c r="F22" i="20"/>
  <c r="E22" i="20"/>
  <c r="D22" i="20"/>
  <c r="C22" i="20"/>
  <c r="B22" i="20"/>
  <c r="A22" i="20"/>
  <c r="F40" i="20" s="1"/>
  <c r="E20" i="20"/>
  <c r="D20" i="20"/>
  <c r="C20" i="20"/>
  <c r="B20" i="20"/>
  <c r="E19" i="20"/>
  <c r="D19" i="20"/>
  <c r="C19" i="20"/>
  <c r="B19" i="20"/>
  <c r="A19" i="20"/>
  <c r="A30" i="20" s="1"/>
  <c r="C18" i="20"/>
  <c r="B18" i="20"/>
  <c r="C17" i="20"/>
  <c r="B17" i="20"/>
  <c r="C16" i="20"/>
  <c r="B16" i="20"/>
  <c r="A16" i="20"/>
  <c r="A29" i="20" s="1"/>
  <c r="A13" i="20"/>
  <c r="F36" i="20" s="1"/>
  <c r="H12" i="20"/>
  <c r="D12" i="20"/>
  <c r="B12" i="20"/>
  <c r="B5" i="20"/>
  <c r="B4" i="20"/>
  <c r="B3" i="20"/>
  <c r="A2" i="20"/>
  <c r="A1" i="20"/>
  <c r="F39" i="19"/>
  <c r="F35" i="19"/>
  <c r="H32" i="19"/>
  <c r="F32" i="19"/>
  <c r="D32" i="19"/>
  <c r="B32" i="19"/>
  <c r="J28" i="19"/>
  <c r="I28" i="19"/>
  <c r="G23" i="19"/>
  <c r="F23" i="19"/>
  <c r="E23" i="19"/>
  <c r="D23" i="19"/>
  <c r="C23" i="19"/>
  <c r="B23" i="19"/>
  <c r="G22" i="19"/>
  <c r="F22" i="19"/>
  <c r="E22" i="19"/>
  <c r="D22" i="19"/>
  <c r="C22" i="19"/>
  <c r="B22" i="19"/>
  <c r="A22" i="19"/>
  <c r="F40" i="19" s="1"/>
  <c r="E20" i="19"/>
  <c r="D20" i="19"/>
  <c r="C20" i="19"/>
  <c r="B20" i="19"/>
  <c r="E19" i="19"/>
  <c r="D19" i="19"/>
  <c r="C19" i="19"/>
  <c r="B19" i="19"/>
  <c r="A19" i="19"/>
  <c r="A30" i="19" s="1"/>
  <c r="C18" i="19"/>
  <c r="B18" i="19"/>
  <c r="C17" i="19"/>
  <c r="B17" i="19"/>
  <c r="I29" i="19" s="1"/>
  <c r="C16" i="19"/>
  <c r="B16" i="19"/>
  <c r="A16" i="19"/>
  <c r="A29" i="19" s="1"/>
  <c r="A13" i="19"/>
  <c r="F36" i="19" s="1"/>
  <c r="H12" i="19"/>
  <c r="D12" i="19"/>
  <c r="B12" i="19"/>
  <c r="B5" i="19"/>
  <c r="B4" i="19"/>
  <c r="B3" i="19"/>
  <c r="A2" i="19"/>
  <c r="A1" i="19"/>
  <c r="F39" i="18"/>
  <c r="F35" i="18"/>
  <c r="H32" i="18"/>
  <c r="F32" i="18"/>
  <c r="D32" i="18"/>
  <c r="B32" i="18"/>
  <c r="J28" i="18"/>
  <c r="I28" i="18"/>
  <c r="G23" i="18"/>
  <c r="F23" i="18"/>
  <c r="G22" i="18"/>
  <c r="F22" i="18"/>
  <c r="A22" i="18"/>
  <c r="F40" i="18" s="1"/>
  <c r="J30" i="18"/>
  <c r="I30" i="18"/>
  <c r="A19" i="18"/>
  <c r="A30" i="18" s="1"/>
  <c r="C17" i="18"/>
  <c r="B17" i="18"/>
  <c r="C16" i="18"/>
  <c r="B16" i="18"/>
  <c r="A16" i="18"/>
  <c r="A29" i="18" s="1"/>
  <c r="A13" i="18"/>
  <c r="F36" i="18" s="1"/>
  <c r="H12" i="18"/>
  <c r="D12" i="18"/>
  <c r="B12" i="18"/>
  <c r="B5" i="18"/>
  <c r="B4" i="18"/>
  <c r="B3" i="18"/>
  <c r="A2" i="18"/>
  <c r="A1" i="18"/>
  <c r="F39" i="17"/>
  <c r="F35" i="17"/>
  <c r="H32" i="17"/>
  <c r="F32" i="17"/>
  <c r="D32" i="17"/>
  <c r="B32" i="17"/>
  <c r="J28" i="17"/>
  <c r="I28" i="17"/>
  <c r="G23" i="17"/>
  <c r="F23" i="17"/>
  <c r="E23" i="17"/>
  <c r="D23" i="17"/>
  <c r="C23" i="17"/>
  <c r="B23" i="17"/>
  <c r="G22" i="17"/>
  <c r="F22" i="17"/>
  <c r="E22" i="17"/>
  <c r="D22" i="17"/>
  <c r="C22" i="17"/>
  <c r="B22" i="17"/>
  <c r="A22" i="17"/>
  <c r="F40" i="17" s="1"/>
  <c r="E20" i="17"/>
  <c r="D20" i="17"/>
  <c r="C20" i="17"/>
  <c r="B20" i="17"/>
  <c r="E19" i="17"/>
  <c r="D19" i="17"/>
  <c r="C19" i="17"/>
  <c r="B19" i="17"/>
  <c r="A19" i="17"/>
  <c r="A30" i="17" s="1"/>
  <c r="C18" i="17"/>
  <c r="B18" i="17"/>
  <c r="C17" i="17"/>
  <c r="B17" i="17"/>
  <c r="I29" i="17" s="1"/>
  <c r="C16" i="17"/>
  <c r="B16" i="17"/>
  <c r="A16" i="17"/>
  <c r="A29" i="17" s="1"/>
  <c r="A13" i="17"/>
  <c r="F36" i="17" s="1"/>
  <c r="H12" i="17"/>
  <c r="D12" i="17"/>
  <c r="B12" i="17"/>
  <c r="B5" i="17"/>
  <c r="B4" i="17"/>
  <c r="B3" i="17"/>
  <c r="A2" i="17"/>
  <c r="A1" i="17"/>
  <c r="F39" i="16"/>
  <c r="F35" i="16"/>
  <c r="H32" i="16"/>
  <c r="F32" i="16"/>
  <c r="D32" i="16"/>
  <c r="B32" i="16"/>
  <c r="J28" i="16"/>
  <c r="I28" i="16"/>
  <c r="G23" i="16"/>
  <c r="F23" i="16"/>
  <c r="E23" i="16"/>
  <c r="D23" i="16"/>
  <c r="C23" i="16"/>
  <c r="B23" i="16"/>
  <c r="G22" i="16"/>
  <c r="F22" i="16"/>
  <c r="E22" i="16"/>
  <c r="D22" i="16"/>
  <c r="C22" i="16"/>
  <c r="B22" i="16"/>
  <c r="A22" i="16"/>
  <c r="F40" i="16" s="1"/>
  <c r="E20" i="16"/>
  <c r="D20" i="16"/>
  <c r="C20" i="16"/>
  <c r="B20" i="16"/>
  <c r="E19" i="16"/>
  <c r="D19" i="16"/>
  <c r="C19" i="16"/>
  <c r="B19" i="16"/>
  <c r="A19" i="16"/>
  <c r="C18" i="16"/>
  <c r="B18" i="16"/>
  <c r="C17" i="16"/>
  <c r="B17" i="16"/>
  <c r="C16" i="16"/>
  <c r="B16" i="16"/>
  <c r="A16" i="16"/>
  <c r="A29" i="16" s="1"/>
  <c r="A13" i="16"/>
  <c r="H12" i="16"/>
  <c r="D12" i="16"/>
  <c r="B5" i="16"/>
  <c r="B4" i="16"/>
  <c r="B3" i="16"/>
  <c r="A2" i="16"/>
  <c r="A1" i="16"/>
  <c r="B40" i="15"/>
  <c r="F35" i="15"/>
  <c r="H32" i="15"/>
  <c r="F32" i="15"/>
  <c r="D32" i="15"/>
  <c r="B32" i="15"/>
  <c r="J28" i="15"/>
  <c r="I28" i="15"/>
  <c r="G23" i="15"/>
  <c r="F23" i="15"/>
  <c r="E23" i="15"/>
  <c r="D23" i="15"/>
  <c r="C23" i="15"/>
  <c r="B23" i="15"/>
  <c r="G22" i="15"/>
  <c r="F22" i="15"/>
  <c r="E22" i="15"/>
  <c r="D22" i="15"/>
  <c r="C22" i="15"/>
  <c r="B22" i="15"/>
  <c r="A22" i="15"/>
  <c r="E20" i="15"/>
  <c r="D20" i="15"/>
  <c r="C20" i="15"/>
  <c r="B20" i="15"/>
  <c r="E19" i="15"/>
  <c r="D19" i="15"/>
  <c r="C19" i="15"/>
  <c r="B19" i="15"/>
  <c r="A19" i="15"/>
  <c r="C18" i="15"/>
  <c r="B18" i="15"/>
  <c r="C17" i="15"/>
  <c r="B17" i="15"/>
  <c r="I29" i="15" s="1"/>
  <c r="C16" i="15"/>
  <c r="J29" i="15" s="1"/>
  <c r="B16" i="15"/>
  <c r="A16" i="15"/>
  <c r="A29" i="15" s="1"/>
  <c r="A13" i="15"/>
  <c r="H12" i="15"/>
  <c r="B5" i="15"/>
  <c r="B4" i="15"/>
  <c r="B3" i="15"/>
  <c r="A2" i="15"/>
  <c r="A1" i="15"/>
  <c r="D41" i="14"/>
  <c r="D33" i="14"/>
  <c r="E37" i="14" s="1"/>
  <c r="C37" i="14" s="1"/>
  <c r="B28" i="14" s="1"/>
  <c r="D15" i="14"/>
  <c r="D23" i="14" s="1"/>
  <c r="E19" i="14" s="1"/>
  <c r="C19" i="14" s="1"/>
  <c r="F28" i="14" s="1"/>
  <c r="A4" i="14"/>
  <c r="A2" i="14"/>
  <c r="A1" i="14"/>
  <c r="D41" i="13"/>
  <c r="E37" i="13" s="1"/>
  <c r="D15" i="13"/>
  <c r="D23" i="13" s="1"/>
  <c r="E19" i="13" s="1"/>
  <c r="C19" i="13" s="1"/>
  <c r="A4" i="13"/>
  <c r="A2" i="13"/>
  <c r="A1" i="13"/>
  <c r="B40" i="12"/>
  <c r="F36" i="12"/>
  <c r="H32" i="12"/>
  <c r="F32" i="12"/>
  <c r="D32" i="12"/>
  <c r="B32" i="12"/>
  <c r="A30" i="12"/>
  <c r="D35" i="12" s="1"/>
  <c r="J28" i="12"/>
  <c r="I28" i="12"/>
  <c r="A28" i="12"/>
  <c r="B35" i="12" s="1"/>
  <c r="G23" i="12"/>
  <c r="F23" i="12"/>
  <c r="E23" i="12"/>
  <c r="D23" i="12"/>
  <c r="C23" i="12"/>
  <c r="B23" i="12"/>
  <c r="G22" i="12"/>
  <c r="F22" i="12"/>
  <c r="E22" i="12"/>
  <c r="D22" i="12"/>
  <c r="C22" i="12"/>
  <c r="B22" i="12"/>
  <c r="A22" i="12"/>
  <c r="D36" i="12" s="1"/>
  <c r="E20" i="12"/>
  <c r="D20" i="12"/>
  <c r="C20" i="12"/>
  <c r="B20" i="12"/>
  <c r="E19" i="12"/>
  <c r="D19" i="12"/>
  <c r="C19" i="12"/>
  <c r="B19" i="12"/>
  <c r="A19" i="12"/>
  <c r="C18" i="12"/>
  <c r="B18" i="12"/>
  <c r="C17" i="12"/>
  <c r="B17" i="12"/>
  <c r="C16" i="12"/>
  <c r="B16" i="12"/>
  <c r="A16" i="12"/>
  <c r="F39" i="12" s="1"/>
  <c r="A13" i="12"/>
  <c r="F12" i="12"/>
  <c r="B12" i="12"/>
  <c r="B5" i="12"/>
  <c r="B4" i="12"/>
  <c r="B3" i="12"/>
  <c r="A2" i="12"/>
  <c r="A1" i="12"/>
  <c r="B39" i="11"/>
  <c r="F37" i="11"/>
  <c r="F36" i="11"/>
  <c r="B35" i="11"/>
  <c r="H32" i="11"/>
  <c r="F32" i="11"/>
  <c r="D32" i="11"/>
  <c r="B32" i="11"/>
  <c r="A30" i="11"/>
  <c r="D38" i="11" s="1"/>
  <c r="J28" i="11"/>
  <c r="K28" i="11" s="1"/>
  <c r="I28" i="11"/>
  <c r="A28" i="11"/>
  <c r="F38" i="11" s="1"/>
  <c r="G23" i="11"/>
  <c r="F23" i="11"/>
  <c r="E23" i="11"/>
  <c r="D23" i="11"/>
  <c r="C23" i="11"/>
  <c r="B23" i="11"/>
  <c r="G22" i="11"/>
  <c r="F22" i="11"/>
  <c r="E22" i="11"/>
  <c r="D22" i="11"/>
  <c r="C22" i="11"/>
  <c r="B22" i="11"/>
  <c r="A22" i="11"/>
  <c r="D36" i="11" s="1"/>
  <c r="E20" i="11"/>
  <c r="D20" i="11"/>
  <c r="C20" i="11"/>
  <c r="B20" i="11"/>
  <c r="E19" i="11"/>
  <c r="D19" i="11"/>
  <c r="C19" i="11"/>
  <c r="B19" i="11"/>
  <c r="I30" i="11" s="1"/>
  <c r="A19" i="11"/>
  <c r="C18" i="11"/>
  <c r="B18" i="11"/>
  <c r="C17" i="11"/>
  <c r="B17" i="11"/>
  <c r="C16" i="11"/>
  <c r="B16" i="11"/>
  <c r="A16" i="11"/>
  <c r="B36" i="11" s="1"/>
  <c r="A13" i="11"/>
  <c r="B40" i="11" s="1"/>
  <c r="F12" i="11"/>
  <c r="B12" i="11"/>
  <c r="B5" i="11"/>
  <c r="B4" i="11"/>
  <c r="B3" i="11"/>
  <c r="A2" i="11"/>
  <c r="A1" i="11"/>
  <c r="B39" i="10"/>
  <c r="F37" i="10"/>
  <c r="F36" i="10"/>
  <c r="B35" i="10"/>
  <c r="H32" i="10"/>
  <c r="F32" i="10"/>
  <c r="D32" i="10"/>
  <c r="B32" i="10"/>
  <c r="A30" i="10"/>
  <c r="D38" i="10" s="1"/>
  <c r="K28" i="10"/>
  <c r="J28" i="10"/>
  <c r="J32" i="10" s="1"/>
  <c r="I28" i="10"/>
  <c r="A28" i="10"/>
  <c r="F38" i="10" s="1"/>
  <c r="G23" i="10"/>
  <c r="F23" i="10"/>
  <c r="E23" i="10"/>
  <c r="D23" i="10"/>
  <c r="C23" i="10"/>
  <c r="B23" i="10"/>
  <c r="G22" i="10"/>
  <c r="F22" i="10"/>
  <c r="E22" i="10"/>
  <c r="D22" i="10"/>
  <c r="C22" i="10"/>
  <c r="J31" i="10" s="1"/>
  <c r="B22" i="10"/>
  <c r="I31" i="10" s="1"/>
  <c r="K31" i="10" s="1"/>
  <c r="A22" i="10"/>
  <c r="H12" i="10" s="1"/>
  <c r="E20" i="10"/>
  <c r="D20" i="10"/>
  <c r="C20" i="10"/>
  <c r="B20" i="10"/>
  <c r="E19" i="10"/>
  <c r="D19" i="10"/>
  <c r="C19" i="10"/>
  <c r="J30" i="10" s="1"/>
  <c r="B19" i="10"/>
  <c r="I30" i="10" s="1"/>
  <c r="A19" i="10"/>
  <c r="C18" i="10"/>
  <c r="B18" i="10"/>
  <c r="C17" i="10"/>
  <c r="B17" i="10"/>
  <c r="C16" i="10"/>
  <c r="J29" i="10" s="1"/>
  <c r="B16" i="10"/>
  <c r="I29" i="10" s="1"/>
  <c r="A16" i="10"/>
  <c r="B36" i="10" s="1"/>
  <c r="A13" i="10"/>
  <c r="B40" i="10" s="1"/>
  <c r="F12" i="10"/>
  <c r="B12" i="10"/>
  <c r="B5" i="10"/>
  <c r="B4" i="10"/>
  <c r="B3" i="10"/>
  <c r="A2" i="10"/>
  <c r="A1" i="10"/>
  <c r="B39" i="9"/>
  <c r="F37" i="9"/>
  <c r="F36" i="9"/>
  <c r="B35" i="9"/>
  <c r="H32" i="9"/>
  <c r="F32" i="9"/>
  <c r="D32" i="9"/>
  <c r="B32" i="9"/>
  <c r="A30" i="9"/>
  <c r="D38" i="9" s="1"/>
  <c r="K28" i="9"/>
  <c r="J28" i="9"/>
  <c r="J32" i="9" s="1"/>
  <c r="I28" i="9"/>
  <c r="A28" i="9"/>
  <c r="F38" i="9" s="1"/>
  <c r="G23" i="9"/>
  <c r="F23" i="9"/>
  <c r="E23" i="9"/>
  <c r="D23" i="9"/>
  <c r="C23" i="9"/>
  <c r="B23" i="9"/>
  <c r="G22" i="9"/>
  <c r="F22" i="9"/>
  <c r="E22" i="9"/>
  <c r="D22" i="9"/>
  <c r="C22" i="9"/>
  <c r="J31" i="9" s="1"/>
  <c r="B22" i="9"/>
  <c r="I31" i="9" s="1"/>
  <c r="K31" i="9" s="1"/>
  <c r="A22" i="9"/>
  <c r="H12" i="9" s="1"/>
  <c r="E20" i="9"/>
  <c r="D20" i="9"/>
  <c r="C20" i="9"/>
  <c r="B20" i="9"/>
  <c r="E19" i="9"/>
  <c r="D19" i="9"/>
  <c r="C19" i="9"/>
  <c r="J30" i="9" s="1"/>
  <c r="B19" i="9"/>
  <c r="I30" i="9" s="1"/>
  <c r="A19" i="9"/>
  <c r="C18" i="9"/>
  <c r="B18" i="9"/>
  <c r="C17" i="9"/>
  <c r="B17" i="9"/>
  <c r="C16" i="9"/>
  <c r="J29" i="9" s="1"/>
  <c r="B16" i="9"/>
  <c r="I29" i="9" s="1"/>
  <c r="A16" i="9"/>
  <c r="B36" i="9" s="1"/>
  <c r="A13" i="9"/>
  <c r="B40" i="9" s="1"/>
  <c r="F12" i="9"/>
  <c r="B12" i="9"/>
  <c r="B5" i="9"/>
  <c r="B4" i="9"/>
  <c r="B3" i="9"/>
  <c r="A2" i="9"/>
  <c r="A1" i="9"/>
  <c r="D24" i="8"/>
  <c r="D36" i="8" s="1"/>
  <c r="A4" i="8"/>
  <c r="A2" i="8"/>
  <c r="A1" i="8"/>
  <c r="D37" i="7"/>
  <c r="D25" i="7"/>
  <c r="E19" i="7"/>
  <c r="C19" i="7" s="1"/>
  <c r="A4" i="7"/>
  <c r="A2" i="7"/>
  <c r="A1" i="7"/>
  <c r="F39" i="6"/>
  <c r="B36" i="6"/>
  <c r="F35" i="6"/>
  <c r="H32" i="6"/>
  <c r="F32" i="6"/>
  <c r="D32" i="6"/>
  <c r="B32" i="6"/>
  <c r="J28" i="6"/>
  <c r="I28" i="6"/>
  <c r="G23" i="6"/>
  <c r="F23" i="6"/>
  <c r="E23" i="6"/>
  <c r="D23" i="6"/>
  <c r="C23" i="6"/>
  <c r="B23" i="6"/>
  <c r="G22" i="6"/>
  <c r="F22" i="6"/>
  <c r="E22" i="6"/>
  <c r="D22" i="6"/>
  <c r="C22" i="6"/>
  <c r="B22" i="6"/>
  <c r="A22" i="6"/>
  <c r="F40" i="6" s="1"/>
  <c r="E20" i="6"/>
  <c r="D20" i="6"/>
  <c r="C20" i="6"/>
  <c r="B20" i="6"/>
  <c r="E19" i="6"/>
  <c r="D19" i="6"/>
  <c r="C19" i="6"/>
  <c r="B19" i="6"/>
  <c r="A19" i="6"/>
  <c r="A30" i="6" s="1"/>
  <c r="C18" i="6"/>
  <c r="B18" i="6"/>
  <c r="C17" i="6"/>
  <c r="B17" i="6"/>
  <c r="C16" i="6"/>
  <c r="B16" i="6"/>
  <c r="A16" i="6"/>
  <c r="A29" i="6" s="1"/>
  <c r="A13" i="6"/>
  <c r="F36" i="6" s="1"/>
  <c r="H12" i="6"/>
  <c r="D12" i="6"/>
  <c r="B12" i="6"/>
  <c r="B5" i="6"/>
  <c r="B4" i="6"/>
  <c r="B3" i="6"/>
  <c r="A2" i="6"/>
  <c r="A1" i="6"/>
  <c r="F39" i="5"/>
  <c r="B36" i="5"/>
  <c r="F35" i="5"/>
  <c r="H32" i="5"/>
  <c r="F32" i="5"/>
  <c r="D32" i="5"/>
  <c r="B32" i="5"/>
  <c r="J28" i="5"/>
  <c r="I28" i="5"/>
  <c r="G23" i="5"/>
  <c r="F23" i="5"/>
  <c r="E23" i="5"/>
  <c r="D23" i="5"/>
  <c r="C23" i="5"/>
  <c r="B23" i="5"/>
  <c r="G22" i="5"/>
  <c r="F22" i="5"/>
  <c r="E22" i="5"/>
  <c r="D22" i="5"/>
  <c r="I31" i="5" s="1"/>
  <c r="C22" i="5"/>
  <c r="B22" i="5"/>
  <c r="A22" i="5"/>
  <c r="F40" i="5" s="1"/>
  <c r="E20" i="5"/>
  <c r="D20" i="5"/>
  <c r="C20" i="5"/>
  <c r="B20" i="5"/>
  <c r="E19" i="5"/>
  <c r="D19" i="5"/>
  <c r="C19" i="5"/>
  <c r="B19" i="5"/>
  <c r="A19" i="5"/>
  <c r="A30" i="5" s="1"/>
  <c r="C18" i="5"/>
  <c r="B18" i="5"/>
  <c r="C17" i="5"/>
  <c r="B17" i="5"/>
  <c r="C16" i="5"/>
  <c r="B16" i="5"/>
  <c r="A16" i="5"/>
  <c r="A29" i="5" s="1"/>
  <c r="A13" i="5"/>
  <c r="F36" i="5" s="1"/>
  <c r="H12" i="5"/>
  <c r="D12" i="5"/>
  <c r="B5" i="5"/>
  <c r="B4" i="5"/>
  <c r="B3" i="5"/>
  <c r="A2" i="5"/>
  <c r="A1" i="5"/>
  <c r="F39" i="4"/>
  <c r="B36" i="4"/>
  <c r="F35" i="4"/>
  <c r="H32" i="4"/>
  <c r="F32" i="4"/>
  <c r="D32" i="4"/>
  <c r="B32" i="4"/>
  <c r="J28" i="4"/>
  <c r="I28" i="4"/>
  <c r="G23" i="4"/>
  <c r="F23" i="4"/>
  <c r="E23" i="4"/>
  <c r="D23" i="4"/>
  <c r="C23" i="4"/>
  <c r="B23" i="4"/>
  <c r="G22" i="4"/>
  <c r="F22" i="4"/>
  <c r="E22" i="4"/>
  <c r="D22" i="4"/>
  <c r="C22" i="4"/>
  <c r="B22" i="4"/>
  <c r="A22" i="4"/>
  <c r="F40" i="4" s="1"/>
  <c r="E20" i="4"/>
  <c r="D20" i="4"/>
  <c r="C20" i="4"/>
  <c r="B20" i="4"/>
  <c r="E19" i="4"/>
  <c r="D19" i="4"/>
  <c r="C19" i="4"/>
  <c r="B19" i="4"/>
  <c r="A19" i="4"/>
  <c r="A30" i="4" s="1"/>
  <c r="C17" i="4"/>
  <c r="B17" i="4"/>
  <c r="C16" i="4"/>
  <c r="J29" i="4" s="1"/>
  <c r="B16" i="4"/>
  <c r="I29" i="4" s="1"/>
  <c r="A16" i="4"/>
  <c r="A29" i="4" s="1"/>
  <c r="A13" i="4"/>
  <c r="F36" i="4" s="1"/>
  <c r="H12" i="4"/>
  <c r="D12" i="4"/>
  <c r="B12" i="4"/>
  <c r="B5" i="4"/>
  <c r="B4" i="4"/>
  <c r="B3" i="4"/>
  <c r="A2" i="4"/>
  <c r="A1" i="4"/>
  <c r="D17" i="3"/>
  <c r="E26" i="3" s="1"/>
  <c r="E13" i="3" s="1"/>
  <c r="C22" i="3" s="1"/>
  <c r="F20" i="3" s="1"/>
  <c r="B25" i="3" s="1"/>
  <c r="A4" i="3"/>
  <c r="A2" i="3"/>
  <c r="A1" i="3"/>
  <c r="B50" i="2"/>
  <c r="F48" i="2"/>
  <c r="F44" i="2"/>
  <c r="D43" i="2"/>
  <c r="B39" i="2"/>
  <c r="H36" i="2"/>
  <c r="F36" i="2"/>
  <c r="D36" i="2"/>
  <c r="B36" i="2"/>
  <c r="A35" i="2"/>
  <c r="F45" i="2" s="1"/>
  <c r="A32" i="2"/>
  <c r="F49" i="2" s="1"/>
  <c r="K31" i="2"/>
  <c r="J31" i="2"/>
  <c r="I31" i="2"/>
  <c r="A31" i="2"/>
  <c r="B48" i="2" s="1"/>
  <c r="I27" i="2"/>
  <c r="H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J35" i="2" s="1"/>
  <c r="B25" i="2"/>
  <c r="I35" i="2" s="1"/>
  <c r="K35" i="2" s="1"/>
  <c r="A25" i="2"/>
  <c r="G23" i="2"/>
  <c r="F23" i="2"/>
  <c r="E23" i="2"/>
  <c r="D23" i="2"/>
  <c r="C23" i="2"/>
  <c r="B23" i="2"/>
  <c r="G22" i="2"/>
  <c r="F22" i="2"/>
  <c r="E22" i="2"/>
  <c r="D22" i="2"/>
  <c r="C22" i="2"/>
  <c r="J34" i="2" s="1"/>
  <c r="B22" i="2"/>
  <c r="I34" i="2" s="1"/>
  <c r="A22" i="2"/>
  <c r="A34" i="2" s="1"/>
  <c r="E20" i="2"/>
  <c r="D20" i="2"/>
  <c r="C20" i="2"/>
  <c r="B20" i="2"/>
  <c r="E19" i="2"/>
  <c r="D19" i="2"/>
  <c r="C19" i="2"/>
  <c r="J33" i="2" s="1"/>
  <c r="B19" i="2"/>
  <c r="I33" i="2" s="1"/>
  <c r="K33" i="2" s="1"/>
  <c r="A19" i="2"/>
  <c r="F12" i="2" s="1"/>
  <c r="C17" i="2"/>
  <c r="B17" i="2"/>
  <c r="C16" i="2"/>
  <c r="J32" i="2" s="1"/>
  <c r="B16" i="2"/>
  <c r="I32" i="2" s="1"/>
  <c r="A16" i="2"/>
  <c r="A13" i="2"/>
  <c r="J12" i="2"/>
  <c r="H12" i="2"/>
  <c r="D12" i="2"/>
  <c r="B12" i="2"/>
  <c r="B5" i="2"/>
  <c r="B4" i="2"/>
  <c r="B3" i="2"/>
  <c r="A2" i="2"/>
  <c r="A1" i="2"/>
  <c r="J29" i="19" l="1"/>
  <c r="J32" i="19" s="1"/>
  <c r="I29" i="26"/>
  <c r="I32" i="26" s="1"/>
  <c r="I29" i="5"/>
  <c r="I32" i="5" s="1"/>
  <c r="J29" i="5"/>
  <c r="J32" i="5" s="1"/>
  <c r="I29" i="18"/>
  <c r="J29" i="18"/>
  <c r="I29" i="20"/>
  <c r="J29" i="20"/>
  <c r="I29" i="16"/>
  <c r="J29" i="16"/>
  <c r="J29" i="38"/>
  <c r="J32" i="38" s="1"/>
  <c r="I29" i="45"/>
  <c r="I31" i="38"/>
  <c r="I30" i="38"/>
  <c r="K29" i="38"/>
  <c r="I32" i="38"/>
  <c r="J31" i="38"/>
  <c r="K31" i="38" s="1"/>
  <c r="J30" i="38"/>
  <c r="K30" i="38" s="1"/>
  <c r="K28" i="38"/>
  <c r="K32" i="38" s="1"/>
  <c r="I31" i="45"/>
  <c r="I30" i="45"/>
  <c r="J30" i="45"/>
  <c r="K28" i="45"/>
  <c r="I31" i="47"/>
  <c r="I30" i="47"/>
  <c r="K30" i="47" s="1"/>
  <c r="I32" i="47"/>
  <c r="K28" i="47"/>
  <c r="I29" i="6"/>
  <c r="I32" i="6" s="1"/>
  <c r="J29" i="6"/>
  <c r="J31" i="26"/>
  <c r="I30" i="26"/>
  <c r="I31" i="26"/>
  <c r="I31" i="27"/>
  <c r="I30" i="27"/>
  <c r="J30" i="27"/>
  <c r="I29" i="27"/>
  <c r="I32" i="27" s="1"/>
  <c r="J29" i="17"/>
  <c r="I29" i="12"/>
  <c r="I32" i="12" s="1"/>
  <c r="J29" i="12"/>
  <c r="J32" i="12" s="1"/>
  <c r="I31" i="46"/>
  <c r="I30" i="46"/>
  <c r="J30" i="46"/>
  <c r="I29" i="46"/>
  <c r="I32" i="46" s="1"/>
  <c r="J32" i="20"/>
  <c r="I31" i="20"/>
  <c r="J31" i="20"/>
  <c r="K31" i="20" s="1"/>
  <c r="J30" i="20"/>
  <c r="I30" i="20"/>
  <c r="I31" i="19"/>
  <c r="K31" i="19" s="1"/>
  <c r="J31" i="19"/>
  <c r="I30" i="19"/>
  <c r="J30" i="19"/>
  <c r="I31" i="18"/>
  <c r="J31" i="18"/>
  <c r="I29" i="11"/>
  <c r="J29" i="11"/>
  <c r="J32" i="11" s="1"/>
  <c r="I31" i="17"/>
  <c r="J31" i="17"/>
  <c r="K31" i="17" s="1"/>
  <c r="I30" i="17"/>
  <c r="J32" i="17"/>
  <c r="J30" i="17"/>
  <c r="I31" i="16"/>
  <c r="J31" i="16"/>
  <c r="K29" i="16"/>
  <c r="I30" i="16"/>
  <c r="J30" i="16"/>
  <c r="I30" i="4"/>
  <c r="I32" i="4"/>
  <c r="I27" i="44"/>
  <c r="J27" i="44"/>
  <c r="I26" i="44"/>
  <c r="K25" i="44"/>
  <c r="I31" i="15"/>
  <c r="J31" i="15"/>
  <c r="I30" i="15"/>
  <c r="J30" i="15"/>
  <c r="I31" i="12"/>
  <c r="J31" i="12"/>
  <c r="I30" i="12"/>
  <c r="K28" i="12"/>
  <c r="J30" i="12"/>
  <c r="I31" i="11"/>
  <c r="J31" i="11"/>
  <c r="J30" i="11"/>
  <c r="K30" i="11" s="1"/>
  <c r="K27" i="43"/>
  <c r="J28" i="43"/>
  <c r="K25" i="43"/>
  <c r="I26" i="43"/>
  <c r="K26" i="43" s="1"/>
  <c r="I31" i="6"/>
  <c r="J31" i="6"/>
  <c r="I30" i="6"/>
  <c r="J30" i="6"/>
  <c r="K30" i="6" s="1"/>
  <c r="I31" i="4"/>
  <c r="J31" i="4"/>
  <c r="J32" i="4"/>
  <c r="J30" i="4"/>
  <c r="K30" i="4" s="1"/>
  <c r="J32" i="18"/>
  <c r="K30" i="18"/>
  <c r="J31" i="5"/>
  <c r="K31" i="5" s="1"/>
  <c r="I30" i="5"/>
  <c r="J30" i="5"/>
  <c r="D48" i="2"/>
  <c r="D44" i="2"/>
  <c r="F41" i="2"/>
  <c r="F47" i="2"/>
  <c r="D42" i="2"/>
  <c r="B46" i="2"/>
  <c r="B38" i="4"/>
  <c r="D40" i="4"/>
  <c r="D35" i="6"/>
  <c r="D38" i="6"/>
  <c r="B39" i="6"/>
  <c r="F37" i="6"/>
  <c r="J36" i="2"/>
  <c r="I36" i="2"/>
  <c r="K32" i="2"/>
  <c r="K36" i="2"/>
  <c r="D35" i="4"/>
  <c r="B39" i="4"/>
  <c r="F37" i="4"/>
  <c r="D38" i="4"/>
  <c r="K29" i="4"/>
  <c r="D35" i="5"/>
  <c r="B39" i="5"/>
  <c r="F37" i="5"/>
  <c r="D38" i="5"/>
  <c r="K30" i="9"/>
  <c r="K29" i="15"/>
  <c r="F31" i="7"/>
  <c r="C43" i="7"/>
  <c r="B31" i="7" s="1"/>
  <c r="K34" i="2"/>
  <c r="B38" i="6"/>
  <c r="D40" i="6"/>
  <c r="K30" i="10"/>
  <c r="C37" i="13"/>
  <c r="F46" i="13" s="1"/>
  <c r="F28" i="13"/>
  <c r="B28" i="13" s="1"/>
  <c r="B38" i="5"/>
  <c r="D40" i="5"/>
  <c r="K29" i="9"/>
  <c r="K32" i="9" s="1"/>
  <c r="I32" i="9"/>
  <c r="I32" i="11"/>
  <c r="K29" i="10"/>
  <c r="K32" i="10" s="1"/>
  <c r="I32" i="10"/>
  <c r="J32" i="15"/>
  <c r="D12" i="9"/>
  <c r="D12" i="10"/>
  <c r="D36" i="10"/>
  <c r="D38" i="12"/>
  <c r="D38" i="25"/>
  <c r="D35" i="25"/>
  <c r="B39" i="25"/>
  <c r="F37" i="25"/>
  <c r="A29" i="32"/>
  <c r="B36" i="32"/>
  <c r="F35" i="32"/>
  <c r="D12" i="32"/>
  <c r="K31" i="32"/>
  <c r="J32" i="39"/>
  <c r="K29" i="39"/>
  <c r="K32" i="39" s="1"/>
  <c r="B41" i="2"/>
  <c r="B40" i="6"/>
  <c r="A29" i="9"/>
  <c r="A31" i="9"/>
  <c r="D35" i="9"/>
  <c r="F40" i="9"/>
  <c r="A29" i="10"/>
  <c r="A31" i="10"/>
  <c r="D35" i="10"/>
  <c r="F40" i="10"/>
  <c r="A29" i="11"/>
  <c r="A31" i="11"/>
  <c r="D35" i="11"/>
  <c r="F40" i="11"/>
  <c r="A29" i="12"/>
  <c r="B37" i="12"/>
  <c r="F38" i="12"/>
  <c r="F40" i="12"/>
  <c r="F36" i="15"/>
  <c r="A28" i="15"/>
  <c r="A30" i="15"/>
  <c r="F12" i="15"/>
  <c r="K28" i="15"/>
  <c r="F36" i="16"/>
  <c r="A28" i="16"/>
  <c r="B40" i="16"/>
  <c r="A30" i="16"/>
  <c r="F12" i="16"/>
  <c r="D35" i="17"/>
  <c r="B39" i="17"/>
  <c r="F37" i="17"/>
  <c r="K29" i="17"/>
  <c r="D35" i="18"/>
  <c r="B39" i="18"/>
  <c r="F37" i="18"/>
  <c r="D35" i="19"/>
  <c r="B39" i="19"/>
  <c r="F37" i="19"/>
  <c r="D35" i="20"/>
  <c r="B39" i="20"/>
  <c r="F37" i="20"/>
  <c r="I29" i="23"/>
  <c r="I31" i="23"/>
  <c r="K31" i="23" s="1"/>
  <c r="D39" i="24"/>
  <c r="K30" i="25"/>
  <c r="J32" i="25"/>
  <c r="K28" i="25"/>
  <c r="J32" i="26"/>
  <c r="K28" i="26"/>
  <c r="D37" i="27"/>
  <c r="D39" i="27"/>
  <c r="F39" i="32"/>
  <c r="D37" i="36"/>
  <c r="D39" i="36"/>
  <c r="B36" i="48"/>
  <c r="F39" i="48"/>
  <c r="F35" i="48"/>
  <c r="A29" i="48"/>
  <c r="D12" i="48"/>
  <c r="D36" i="48"/>
  <c r="H12" i="48"/>
  <c r="F40" i="48"/>
  <c r="A31" i="48"/>
  <c r="D36" i="9"/>
  <c r="D12" i="11"/>
  <c r="H12" i="45"/>
  <c r="F40" i="45"/>
  <c r="A31" i="45"/>
  <c r="B36" i="47"/>
  <c r="F39" i="47"/>
  <c r="F35" i="47"/>
  <c r="A29" i="47"/>
  <c r="D12" i="47"/>
  <c r="D36" i="47"/>
  <c r="A31" i="47"/>
  <c r="H12" i="47"/>
  <c r="F40" i="47"/>
  <c r="A33" i="2"/>
  <c r="B45" i="2"/>
  <c r="D46" i="2"/>
  <c r="D50" i="2"/>
  <c r="B40" i="4"/>
  <c r="D41" i="2"/>
  <c r="F42" i="2"/>
  <c r="B44" i="2"/>
  <c r="F46" i="2"/>
  <c r="D49" i="2"/>
  <c r="K28" i="4"/>
  <c r="D36" i="4"/>
  <c r="K28" i="5"/>
  <c r="D36" i="5"/>
  <c r="K28" i="6"/>
  <c r="D36" i="6"/>
  <c r="E43" i="7"/>
  <c r="F35" i="9"/>
  <c r="B37" i="9"/>
  <c r="F39" i="9"/>
  <c r="F35" i="10"/>
  <c r="B37" i="10"/>
  <c r="F39" i="10"/>
  <c r="H12" i="11"/>
  <c r="F35" i="11"/>
  <c r="B37" i="11"/>
  <c r="F39" i="11"/>
  <c r="H12" i="12"/>
  <c r="F35" i="12"/>
  <c r="D33" i="13"/>
  <c r="B12" i="15"/>
  <c r="B38" i="15"/>
  <c r="D40" i="15"/>
  <c r="F40" i="15"/>
  <c r="A31" i="15"/>
  <c r="D36" i="15"/>
  <c r="B36" i="15"/>
  <c r="B12" i="16"/>
  <c r="B38" i="16"/>
  <c r="D40" i="16"/>
  <c r="B38" i="17"/>
  <c r="D40" i="17"/>
  <c r="B38" i="18"/>
  <c r="D40" i="18"/>
  <c r="B38" i="19"/>
  <c r="D40" i="19"/>
  <c r="B38" i="20"/>
  <c r="D40" i="20"/>
  <c r="C42" i="21"/>
  <c r="B30" i="21" s="1"/>
  <c r="E47" i="22"/>
  <c r="G42" i="22" s="1"/>
  <c r="F37" i="22"/>
  <c r="D37" i="22" s="1"/>
  <c r="C42" i="22" s="1"/>
  <c r="B30" i="22" s="1"/>
  <c r="J32" i="23"/>
  <c r="K28" i="23"/>
  <c r="I32" i="25"/>
  <c r="K29" i="25"/>
  <c r="F36" i="26"/>
  <c r="A28" i="26"/>
  <c r="A30" i="26"/>
  <c r="F12" i="26"/>
  <c r="B40" i="26"/>
  <c r="K29" i="30"/>
  <c r="B36" i="40"/>
  <c r="F39" i="40"/>
  <c r="F35" i="40"/>
  <c r="A29" i="40"/>
  <c r="D12" i="40"/>
  <c r="H12" i="40"/>
  <c r="F40" i="40"/>
  <c r="A31" i="40"/>
  <c r="D36" i="40"/>
  <c r="D12" i="12"/>
  <c r="B39" i="12"/>
  <c r="F37" i="12"/>
  <c r="K32" i="24"/>
  <c r="K31" i="30"/>
  <c r="D40" i="35"/>
  <c r="B38" i="35"/>
  <c r="B36" i="45"/>
  <c r="F39" i="45"/>
  <c r="F35" i="45"/>
  <c r="A29" i="45"/>
  <c r="D12" i="45"/>
  <c r="B12" i="5"/>
  <c r="B40" i="5"/>
  <c r="B43" i="2"/>
  <c r="B47" i="2"/>
  <c r="F12" i="4"/>
  <c r="A28" i="4"/>
  <c r="A31" i="4"/>
  <c r="F12" i="5"/>
  <c r="A28" i="5"/>
  <c r="A31" i="5"/>
  <c r="F12" i="6"/>
  <c r="A28" i="6"/>
  <c r="A31" i="6"/>
  <c r="E18" i="8"/>
  <c r="A31" i="12"/>
  <c r="B36" i="12"/>
  <c r="D12" i="15"/>
  <c r="I32" i="15"/>
  <c r="F39" i="15"/>
  <c r="K28" i="16"/>
  <c r="I32" i="17"/>
  <c r="K28" i="17"/>
  <c r="D38" i="17"/>
  <c r="I32" i="18"/>
  <c r="K28" i="18"/>
  <c r="K31" i="18"/>
  <c r="D38" i="18"/>
  <c r="I32" i="19"/>
  <c r="K28" i="19"/>
  <c r="D38" i="19"/>
  <c r="I32" i="20"/>
  <c r="K28" i="20"/>
  <c r="D38" i="20"/>
  <c r="F36" i="23"/>
  <c r="A28" i="23"/>
  <c r="A30" i="23"/>
  <c r="F12" i="23"/>
  <c r="K29" i="24"/>
  <c r="K31" i="24"/>
  <c r="A28" i="24"/>
  <c r="A30" i="24"/>
  <c r="F36" i="24"/>
  <c r="K30" i="26"/>
  <c r="F39" i="27"/>
  <c r="F35" i="27"/>
  <c r="B36" i="27"/>
  <c r="D12" i="27"/>
  <c r="D36" i="27"/>
  <c r="H12" i="27"/>
  <c r="J31" i="27"/>
  <c r="K31" i="27" s="1"/>
  <c r="A29" i="27"/>
  <c r="I32" i="31"/>
  <c r="K28" i="31"/>
  <c r="K32" i="31" s="1"/>
  <c r="B36" i="16"/>
  <c r="B36" i="17"/>
  <c r="B40" i="17"/>
  <c r="B36" i="18"/>
  <c r="B40" i="18"/>
  <c r="B36" i="19"/>
  <c r="B40" i="19"/>
  <c r="B36" i="20"/>
  <c r="B40" i="20"/>
  <c r="D36" i="23"/>
  <c r="F35" i="24"/>
  <c r="F39" i="24"/>
  <c r="D36" i="25"/>
  <c r="D40" i="25"/>
  <c r="D36" i="26"/>
  <c r="B35" i="27"/>
  <c r="B37" i="27"/>
  <c r="F38" i="27"/>
  <c r="K32" i="30"/>
  <c r="F37" i="30"/>
  <c r="F31" i="33"/>
  <c r="C43" i="33"/>
  <c r="B31" i="33" s="1"/>
  <c r="E43" i="33"/>
  <c r="B35" i="35"/>
  <c r="F38" i="35"/>
  <c r="B37" i="35"/>
  <c r="I32" i="35"/>
  <c r="K30" i="36"/>
  <c r="D38" i="39"/>
  <c r="D35" i="39"/>
  <c r="F37" i="39"/>
  <c r="I32" i="40"/>
  <c r="C43" i="41"/>
  <c r="B31" i="41" s="1"/>
  <c r="F31" i="41"/>
  <c r="K27" i="44"/>
  <c r="I32" i="45"/>
  <c r="B36" i="46"/>
  <c r="F39" i="46"/>
  <c r="F35" i="46"/>
  <c r="A29" i="46"/>
  <c r="D36" i="46"/>
  <c r="A31" i="46"/>
  <c r="H12" i="46"/>
  <c r="F40" i="46"/>
  <c r="F37" i="46"/>
  <c r="B39" i="46"/>
  <c r="D35" i="46"/>
  <c r="D38" i="46"/>
  <c r="F37" i="47"/>
  <c r="B39" i="47"/>
  <c r="D35" i="47"/>
  <c r="D38" i="47"/>
  <c r="D36" i="16"/>
  <c r="D36" i="17"/>
  <c r="D36" i="18"/>
  <c r="D36" i="19"/>
  <c r="D36" i="20"/>
  <c r="A29" i="23"/>
  <c r="A31" i="23"/>
  <c r="F40" i="23"/>
  <c r="A28" i="25"/>
  <c r="A31" i="25"/>
  <c r="A29" i="26"/>
  <c r="F40" i="26"/>
  <c r="B39" i="27"/>
  <c r="F37" i="27"/>
  <c r="D38" i="27"/>
  <c r="B36" i="30"/>
  <c r="A29" i="30"/>
  <c r="F40" i="30"/>
  <c r="A31" i="30"/>
  <c r="F35" i="30"/>
  <c r="F37" i="31"/>
  <c r="J29" i="32"/>
  <c r="J32" i="32" s="1"/>
  <c r="F40" i="32"/>
  <c r="A31" i="32"/>
  <c r="D36" i="34"/>
  <c r="E18" i="34"/>
  <c r="B39" i="35"/>
  <c r="F37" i="35"/>
  <c r="D38" i="35"/>
  <c r="D35" i="35"/>
  <c r="B35" i="36"/>
  <c r="F38" i="36"/>
  <c r="B37" i="36"/>
  <c r="I32" i="36"/>
  <c r="D38" i="38"/>
  <c r="D35" i="38"/>
  <c r="F37" i="38"/>
  <c r="B36" i="39"/>
  <c r="F39" i="39"/>
  <c r="F35" i="39"/>
  <c r="A29" i="39"/>
  <c r="J29" i="40"/>
  <c r="J31" i="40"/>
  <c r="K31" i="40" s="1"/>
  <c r="B33" i="43"/>
  <c r="F32" i="43"/>
  <c r="A25" i="43"/>
  <c r="B12" i="43"/>
  <c r="F12" i="43"/>
  <c r="D31" i="43"/>
  <c r="A27" i="43"/>
  <c r="I28" i="44"/>
  <c r="K26" i="44"/>
  <c r="J29" i="45"/>
  <c r="K29" i="45" s="1"/>
  <c r="J31" i="45"/>
  <c r="K31" i="45" s="1"/>
  <c r="K26" i="49"/>
  <c r="B38" i="53"/>
  <c r="D40" i="53"/>
  <c r="B30" i="59"/>
  <c r="G44" i="59"/>
  <c r="A31" i="16"/>
  <c r="F12" i="17"/>
  <c r="A28" i="17"/>
  <c r="A31" i="17"/>
  <c r="F12" i="18"/>
  <c r="A28" i="18"/>
  <c r="A31" i="18"/>
  <c r="F12" i="19"/>
  <c r="A28" i="19"/>
  <c r="A31" i="19"/>
  <c r="F12" i="20"/>
  <c r="A28" i="20"/>
  <c r="A31" i="20"/>
  <c r="F35" i="23"/>
  <c r="F35" i="25"/>
  <c r="F35" i="26"/>
  <c r="K28" i="27"/>
  <c r="J32" i="27"/>
  <c r="D12" i="30"/>
  <c r="I32" i="30"/>
  <c r="D36" i="30"/>
  <c r="B39" i="30"/>
  <c r="B36" i="31"/>
  <c r="A29" i="31"/>
  <c r="F40" i="31"/>
  <c r="A31" i="31"/>
  <c r="F35" i="31"/>
  <c r="D38" i="31"/>
  <c r="I32" i="32"/>
  <c r="D36" i="32"/>
  <c r="B39" i="32"/>
  <c r="K32" i="35"/>
  <c r="B39" i="36"/>
  <c r="F37" i="36"/>
  <c r="D38" i="36"/>
  <c r="D35" i="36"/>
  <c r="B36" i="38"/>
  <c r="F39" i="38"/>
  <c r="F35" i="38"/>
  <c r="A29" i="38"/>
  <c r="H12" i="38"/>
  <c r="F40" i="38"/>
  <c r="A31" i="38"/>
  <c r="B39" i="38"/>
  <c r="D12" i="39"/>
  <c r="D38" i="40"/>
  <c r="D35" i="40"/>
  <c r="F37" i="40"/>
  <c r="D32" i="43"/>
  <c r="J28" i="44"/>
  <c r="D38" i="45"/>
  <c r="D35" i="45"/>
  <c r="D40" i="52"/>
  <c r="B38" i="52"/>
  <c r="F12" i="30"/>
  <c r="A28" i="30"/>
  <c r="F36" i="30"/>
  <c r="F12" i="31"/>
  <c r="A28" i="31"/>
  <c r="F36" i="31"/>
  <c r="F12" i="32"/>
  <c r="B40" i="32"/>
  <c r="H12" i="35"/>
  <c r="J32" i="35"/>
  <c r="F35" i="35"/>
  <c r="H12" i="36"/>
  <c r="J32" i="36"/>
  <c r="F35" i="36"/>
  <c r="F12" i="38"/>
  <c r="A28" i="38"/>
  <c r="F36" i="38"/>
  <c r="F12" i="39"/>
  <c r="A28" i="39"/>
  <c r="A31" i="39"/>
  <c r="F36" i="39"/>
  <c r="F12" i="40"/>
  <c r="A28" i="40"/>
  <c r="F36" i="40"/>
  <c r="E18" i="42"/>
  <c r="A26" i="43"/>
  <c r="B31" i="44"/>
  <c r="D32" i="44"/>
  <c r="F12" i="45"/>
  <c r="A28" i="45"/>
  <c r="F36" i="45"/>
  <c r="A28" i="46"/>
  <c r="B37" i="47"/>
  <c r="F38" i="48"/>
  <c r="B37" i="48"/>
  <c r="D35" i="48"/>
  <c r="K29" i="53"/>
  <c r="F38" i="53"/>
  <c r="B37" i="53"/>
  <c r="B35" i="53"/>
  <c r="D35" i="53"/>
  <c r="F37" i="53"/>
  <c r="B39" i="53"/>
  <c r="A26" i="44"/>
  <c r="J29" i="46"/>
  <c r="J31" i="46"/>
  <c r="K31" i="46" s="1"/>
  <c r="J29" i="47"/>
  <c r="J32" i="47" s="1"/>
  <c r="J31" i="47"/>
  <c r="J29" i="48"/>
  <c r="J31" i="48"/>
  <c r="K31" i="48" s="1"/>
  <c r="B39" i="48"/>
  <c r="I28" i="49"/>
  <c r="K25" i="49"/>
  <c r="K28" i="49" s="1"/>
  <c r="A28" i="52"/>
  <c r="A30" i="52"/>
  <c r="F36" i="52"/>
  <c r="K31" i="53"/>
  <c r="J32" i="54"/>
  <c r="K29" i="54"/>
  <c r="K32" i="54" s="1"/>
  <c r="D38" i="56"/>
  <c r="D35" i="56"/>
  <c r="B39" i="56"/>
  <c r="F37" i="56"/>
  <c r="K32" i="56"/>
  <c r="A28" i="32"/>
  <c r="B32" i="43"/>
  <c r="D12" i="44"/>
  <c r="B12" i="52"/>
  <c r="B36" i="52"/>
  <c r="F39" i="52"/>
  <c r="F35" i="52"/>
  <c r="K30" i="52"/>
  <c r="K32" i="52"/>
  <c r="J32" i="53"/>
  <c r="B36" i="55"/>
  <c r="F39" i="55"/>
  <c r="F35" i="55"/>
  <c r="A29" i="55"/>
  <c r="D12" i="55"/>
  <c r="H12" i="55"/>
  <c r="F40" i="55"/>
  <c r="A31" i="55"/>
  <c r="D35" i="57"/>
  <c r="B39" i="57"/>
  <c r="F37" i="57"/>
  <c r="I32" i="57"/>
  <c r="K28" i="57"/>
  <c r="D38" i="57"/>
  <c r="J32" i="61"/>
  <c r="I32" i="53"/>
  <c r="D38" i="54"/>
  <c r="D35" i="54"/>
  <c r="F37" i="54"/>
  <c r="I32" i="55"/>
  <c r="B36" i="56"/>
  <c r="F39" i="56"/>
  <c r="F35" i="56"/>
  <c r="A29" i="56"/>
  <c r="H12" i="56"/>
  <c r="F40" i="56"/>
  <c r="A31" i="56"/>
  <c r="D36" i="56"/>
  <c r="A29" i="57"/>
  <c r="B36" i="57"/>
  <c r="F40" i="57"/>
  <c r="A31" i="57"/>
  <c r="D36" i="57"/>
  <c r="H12" i="57"/>
  <c r="F39" i="57"/>
  <c r="K32" i="58"/>
  <c r="F36" i="61"/>
  <c r="A28" i="61"/>
  <c r="A30" i="61"/>
  <c r="F12" i="61"/>
  <c r="F36" i="62"/>
  <c r="A28" i="62"/>
  <c r="A30" i="62"/>
  <c r="F12" i="62"/>
  <c r="I31" i="62"/>
  <c r="K31" i="62" s="1"/>
  <c r="C19" i="63"/>
  <c r="F28" i="63" s="1"/>
  <c r="E37" i="63"/>
  <c r="C37" i="63" s="1"/>
  <c r="B28" i="63" s="1"/>
  <c r="B31" i="49"/>
  <c r="D32" i="49"/>
  <c r="F33" i="49"/>
  <c r="B36" i="54"/>
  <c r="F39" i="54"/>
  <c r="F35" i="54"/>
  <c r="A29" i="54"/>
  <c r="H12" i="54"/>
  <c r="F40" i="54"/>
  <c r="A31" i="54"/>
  <c r="B39" i="54"/>
  <c r="J29" i="55"/>
  <c r="K29" i="55" s="1"/>
  <c r="J31" i="55"/>
  <c r="K31" i="55" s="1"/>
  <c r="D12" i="56"/>
  <c r="I32" i="56"/>
  <c r="K29" i="57"/>
  <c r="F35" i="57"/>
  <c r="B12" i="61"/>
  <c r="K30" i="61"/>
  <c r="B12" i="62"/>
  <c r="K30" i="62"/>
  <c r="B12" i="49"/>
  <c r="A25" i="49"/>
  <c r="A27" i="49"/>
  <c r="F40" i="53"/>
  <c r="A31" i="53"/>
  <c r="K28" i="53"/>
  <c r="K32" i="53" s="1"/>
  <c r="B36" i="53"/>
  <c r="I32" i="54"/>
  <c r="D38" i="55"/>
  <c r="D35" i="55"/>
  <c r="K32" i="55"/>
  <c r="J29" i="56"/>
  <c r="K29" i="56" s="1"/>
  <c r="J31" i="56"/>
  <c r="K31" i="56" s="1"/>
  <c r="J32" i="56"/>
  <c r="D12" i="57"/>
  <c r="J29" i="57"/>
  <c r="J32" i="57" s="1"/>
  <c r="J31" i="57"/>
  <c r="K31" i="57" s="1"/>
  <c r="D38" i="58"/>
  <c r="D35" i="58"/>
  <c r="I32" i="58"/>
  <c r="F37" i="58"/>
  <c r="I29" i="61"/>
  <c r="K29" i="61" s="1"/>
  <c r="I31" i="61"/>
  <c r="K31" i="61" s="1"/>
  <c r="I29" i="62"/>
  <c r="K29" i="62" s="1"/>
  <c r="I32" i="62"/>
  <c r="F12" i="54"/>
  <c r="A28" i="54"/>
  <c r="F36" i="54"/>
  <c r="F12" i="55"/>
  <c r="A28" i="55"/>
  <c r="F36" i="55"/>
  <c r="A28" i="56"/>
  <c r="F36" i="56"/>
  <c r="F12" i="57"/>
  <c r="B40" i="57"/>
  <c r="A28" i="58"/>
  <c r="A29" i="58"/>
  <c r="A31" i="58"/>
  <c r="F36" i="58"/>
  <c r="K28" i="61"/>
  <c r="D36" i="61"/>
  <c r="K28" i="62"/>
  <c r="K32" i="62" s="1"/>
  <c r="D36" i="62"/>
  <c r="F35" i="58"/>
  <c r="F39" i="58"/>
  <c r="A29" i="61"/>
  <c r="A31" i="61"/>
  <c r="A29" i="62"/>
  <c r="A31" i="62"/>
  <c r="A28" i="57"/>
  <c r="F35" i="61"/>
  <c r="F35" i="62"/>
  <c r="K29" i="19" l="1"/>
  <c r="K29" i="26"/>
  <c r="K29" i="5"/>
  <c r="K29" i="18"/>
  <c r="K29" i="20"/>
  <c r="I32" i="16"/>
  <c r="J32" i="16"/>
  <c r="K30" i="45"/>
  <c r="K32" i="45"/>
  <c r="K31" i="47"/>
  <c r="K29" i="6"/>
  <c r="J32" i="6"/>
  <c r="K31" i="26"/>
  <c r="K30" i="27"/>
  <c r="K29" i="27"/>
  <c r="K32" i="27" s="1"/>
  <c r="K29" i="12"/>
  <c r="K32" i="12"/>
  <c r="K30" i="46"/>
  <c r="K29" i="46"/>
  <c r="K32" i="46" s="1"/>
  <c r="K30" i="20"/>
  <c r="K32" i="20"/>
  <c r="K30" i="19"/>
  <c r="K32" i="19"/>
  <c r="K30" i="17"/>
  <c r="K29" i="11"/>
  <c r="K32" i="11" s="1"/>
  <c r="K32" i="17"/>
  <c r="K31" i="16"/>
  <c r="K30" i="16"/>
  <c r="K32" i="4"/>
  <c r="K28" i="44"/>
  <c r="K31" i="15"/>
  <c r="K32" i="15"/>
  <c r="K30" i="15"/>
  <c r="K31" i="12"/>
  <c r="K30" i="12"/>
  <c r="K31" i="11"/>
  <c r="K28" i="43"/>
  <c r="I28" i="43"/>
  <c r="K31" i="6"/>
  <c r="K32" i="6"/>
  <c r="K31" i="4"/>
  <c r="K32" i="18"/>
  <c r="K32" i="5"/>
  <c r="K30" i="5"/>
  <c r="B38" i="61"/>
  <c r="D40" i="61"/>
  <c r="D39" i="57"/>
  <c r="D37" i="57"/>
  <c r="B38" i="56"/>
  <c r="D40" i="56"/>
  <c r="K32" i="57"/>
  <c r="F38" i="38"/>
  <c r="B37" i="38"/>
  <c r="B35" i="38"/>
  <c r="B37" i="23"/>
  <c r="B35" i="23"/>
  <c r="F38" i="23"/>
  <c r="D39" i="12"/>
  <c r="D37" i="12"/>
  <c r="D39" i="15"/>
  <c r="D37" i="15"/>
  <c r="B38" i="47"/>
  <c r="D40" i="47"/>
  <c r="B38" i="11"/>
  <c r="D40" i="11"/>
  <c r="D39" i="62"/>
  <c r="D37" i="62"/>
  <c r="B38" i="58"/>
  <c r="D40" i="58"/>
  <c r="B38" i="55"/>
  <c r="D40" i="55"/>
  <c r="F38" i="39"/>
  <c r="B37" i="39"/>
  <c r="B35" i="39"/>
  <c r="D39" i="25"/>
  <c r="D37" i="25"/>
  <c r="B38" i="23"/>
  <c r="D40" i="23"/>
  <c r="C18" i="8"/>
  <c r="E42" i="8"/>
  <c r="D39" i="5"/>
  <c r="D37" i="5"/>
  <c r="B35" i="4"/>
  <c r="F38" i="4"/>
  <c r="B37" i="4"/>
  <c r="B38" i="45"/>
  <c r="D40" i="45"/>
  <c r="D37" i="40"/>
  <c r="D39" i="40"/>
  <c r="B38" i="40"/>
  <c r="D40" i="40"/>
  <c r="K29" i="32"/>
  <c r="K32" i="32" s="1"/>
  <c r="D38" i="26"/>
  <c r="D35" i="26"/>
  <c r="B39" i="26"/>
  <c r="F37" i="26"/>
  <c r="D37" i="47"/>
  <c r="D39" i="47"/>
  <c r="D37" i="48"/>
  <c r="D39" i="48"/>
  <c r="K32" i="25"/>
  <c r="D37" i="31"/>
  <c r="D39" i="31"/>
  <c r="D39" i="19"/>
  <c r="D37" i="19"/>
  <c r="J32" i="40"/>
  <c r="K29" i="40"/>
  <c r="K32" i="40" s="1"/>
  <c r="D37" i="30"/>
  <c r="D39" i="30"/>
  <c r="D39" i="23"/>
  <c r="D37" i="23"/>
  <c r="B38" i="46"/>
  <c r="D40" i="46"/>
  <c r="D37" i="45"/>
  <c r="D39" i="45"/>
  <c r="D40" i="12"/>
  <c r="B38" i="12"/>
  <c r="D40" i="10"/>
  <c r="B38" i="10"/>
  <c r="D38" i="61"/>
  <c r="D35" i="61"/>
  <c r="B39" i="61"/>
  <c r="F37" i="61"/>
  <c r="D37" i="56"/>
  <c r="D39" i="56"/>
  <c r="F38" i="40"/>
  <c r="B37" i="40"/>
  <c r="B35" i="40"/>
  <c r="D39" i="20"/>
  <c r="D37" i="20"/>
  <c r="B38" i="39"/>
  <c r="D40" i="39"/>
  <c r="E42" i="34"/>
  <c r="C18" i="34"/>
  <c r="B38" i="62"/>
  <c r="D40" i="62"/>
  <c r="K32" i="61"/>
  <c r="F38" i="58"/>
  <c r="B37" i="58"/>
  <c r="B35" i="58"/>
  <c r="F38" i="56"/>
  <c r="B37" i="56"/>
  <c r="B35" i="56"/>
  <c r="D39" i="53"/>
  <c r="D37" i="53"/>
  <c r="B38" i="54"/>
  <c r="D40" i="54"/>
  <c r="B37" i="62"/>
  <c r="B35" i="62"/>
  <c r="F38" i="62"/>
  <c r="B37" i="61"/>
  <c r="B35" i="61"/>
  <c r="F38" i="61"/>
  <c r="F38" i="32"/>
  <c r="B35" i="32"/>
  <c r="B37" i="32"/>
  <c r="B35" i="52"/>
  <c r="F38" i="52"/>
  <c r="B37" i="52"/>
  <c r="F38" i="45"/>
  <c r="B37" i="45"/>
  <c r="B35" i="45"/>
  <c r="F38" i="30"/>
  <c r="B35" i="30"/>
  <c r="B37" i="30"/>
  <c r="J32" i="46"/>
  <c r="B38" i="38"/>
  <c r="D40" i="38"/>
  <c r="B38" i="31"/>
  <c r="D40" i="31"/>
  <c r="B35" i="20"/>
  <c r="F38" i="20"/>
  <c r="B37" i="20"/>
  <c r="D39" i="17"/>
  <c r="D37" i="17"/>
  <c r="B38" i="30"/>
  <c r="D40" i="30"/>
  <c r="B37" i="25"/>
  <c r="B35" i="25"/>
  <c r="F38" i="25"/>
  <c r="D37" i="46"/>
  <c r="D39" i="46"/>
  <c r="B39" i="24"/>
  <c r="F37" i="24"/>
  <c r="D38" i="24"/>
  <c r="D35" i="24"/>
  <c r="D39" i="6"/>
  <c r="D37" i="6"/>
  <c r="B37" i="5"/>
  <c r="B35" i="5"/>
  <c r="F38" i="5"/>
  <c r="B37" i="26"/>
  <c r="B35" i="26"/>
  <c r="F38" i="26"/>
  <c r="D47" i="2"/>
  <c r="F50" i="2"/>
  <c r="D45" i="2"/>
  <c r="F43" i="2"/>
  <c r="B42" i="2"/>
  <c r="B49" i="2"/>
  <c r="B38" i="48"/>
  <c r="D40" i="48"/>
  <c r="I32" i="23"/>
  <c r="K29" i="23"/>
  <c r="K32" i="23" s="1"/>
  <c r="B35" i="16"/>
  <c r="F38" i="16"/>
  <c r="B37" i="16"/>
  <c r="D35" i="15"/>
  <c r="B39" i="15"/>
  <c r="F37" i="15"/>
  <c r="D38" i="15"/>
  <c r="B35" i="57"/>
  <c r="F38" i="57"/>
  <c r="B37" i="57"/>
  <c r="D37" i="58"/>
  <c r="D39" i="58"/>
  <c r="F38" i="55"/>
  <c r="B37" i="55"/>
  <c r="B35" i="55"/>
  <c r="F38" i="46"/>
  <c r="B37" i="46"/>
  <c r="B35" i="46"/>
  <c r="D37" i="39"/>
  <c r="D39" i="39"/>
  <c r="B35" i="18"/>
  <c r="F38" i="18"/>
  <c r="B37" i="18"/>
  <c r="B38" i="26"/>
  <c r="D40" i="26"/>
  <c r="D39" i="4"/>
  <c r="D37" i="4"/>
  <c r="D35" i="16"/>
  <c r="B39" i="16"/>
  <c r="F37" i="16"/>
  <c r="D38" i="16"/>
  <c r="B38" i="9"/>
  <c r="D40" i="9"/>
  <c r="D38" i="62"/>
  <c r="D35" i="62"/>
  <c r="B39" i="62"/>
  <c r="F37" i="62"/>
  <c r="D37" i="55"/>
  <c r="D39" i="55"/>
  <c r="B39" i="52"/>
  <c r="F37" i="52"/>
  <c r="D38" i="52"/>
  <c r="D35" i="52"/>
  <c r="B35" i="19"/>
  <c r="F38" i="19"/>
  <c r="B37" i="19"/>
  <c r="D39" i="16"/>
  <c r="D37" i="16"/>
  <c r="D39" i="61"/>
  <c r="D37" i="61"/>
  <c r="F38" i="54"/>
  <c r="B37" i="54"/>
  <c r="B35" i="54"/>
  <c r="I32" i="61"/>
  <c r="J32" i="55"/>
  <c r="D37" i="54"/>
  <c r="D39" i="54"/>
  <c r="B38" i="57"/>
  <c r="D40" i="57"/>
  <c r="J32" i="48"/>
  <c r="K29" i="48"/>
  <c r="K32" i="48" s="1"/>
  <c r="E42" i="42"/>
  <c r="C18" i="42"/>
  <c r="F38" i="31"/>
  <c r="B35" i="31"/>
  <c r="B37" i="31"/>
  <c r="D37" i="38"/>
  <c r="D39" i="38"/>
  <c r="D39" i="18"/>
  <c r="D37" i="18"/>
  <c r="B35" i="17"/>
  <c r="F38" i="17"/>
  <c r="B37" i="17"/>
  <c r="J32" i="45"/>
  <c r="D39" i="32"/>
  <c r="D37" i="32"/>
  <c r="K29" i="47"/>
  <c r="K32" i="47" s="1"/>
  <c r="D40" i="27"/>
  <c r="B38" i="27"/>
  <c r="B35" i="24"/>
  <c r="F38" i="24"/>
  <c r="B37" i="24"/>
  <c r="D38" i="23"/>
  <c r="D35" i="23"/>
  <c r="B39" i="23"/>
  <c r="F37" i="23"/>
  <c r="B35" i="6"/>
  <c r="B37" i="6"/>
  <c r="F38" i="6"/>
  <c r="K32" i="26"/>
  <c r="B35" i="15"/>
  <c r="B37" i="15"/>
  <c r="F38" i="15"/>
  <c r="D37" i="11"/>
  <c r="D39" i="11"/>
  <c r="D37" i="10"/>
  <c r="D39" i="10"/>
  <c r="D37" i="9"/>
  <c r="D39" i="9"/>
  <c r="B38" i="32"/>
  <c r="D40" i="32"/>
  <c r="K32" i="16" l="1"/>
  <c r="C42" i="8"/>
  <c r="B30" i="8" s="1"/>
  <c r="F30" i="8"/>
  <c r="F30" i="34"/>
  <c r="C42" i="34"/>
  <c r="B30" i="34" s="1"/>
  <c r="C42" i="42"/>
  <c r="B30" i="42" s="1"/>
  <c r="F30" i="42"/>
</calcChain>
</file>

<file path=xl/sharedStrings.xml><?xml version="1.0" encoding="utf-8"?>
<sst xmlns="http://schemas.openxmlformats.org/spreadsheetml/2006/main" count="3159" uniqueCount="887">
  <si>
    <t>SURVA Regional BID Championships - Albuquerque</t>
  </si>
  <si>
    <t>4/27/19 - 4/28/19</t>
  </si>
  <si>
    <t xml:space="preserve"> </t>
  </si>
  <si>
    <t>REVISED 4/25</t>
  </si>
  <si>
    <t>AM Pools</t>
  </si>
  <si>
    <t>Location:</t>
  </si>
  <si>
    <t>Division:</t>
  </si>
  <si>
    <t>Pool Play Matches are 2 games to 25 (no cap) with a 3rd game to 15 (no cap) if needed.</t>
  </si>
  <si>
    <t>POOL:</t>
  </si>
  <si>
    <t>A</t>
  </si>
  <si>
    <t>COURT:</t>
  </si>
  <si>
    <t>Team Name</t>
  </si>
  <si>
    <t>PM Pools</t>
  </si>
  <si>
    <r>
      <t xml:space="preserve">Play for the </t>
    </r>
    <r>
      <rPr>
        <b/>
        <sz val="13"/>
        <color rgb="FFFF0000"/>
        <rFont val="Arial"/>
      </rPr>
      <t>AM Pools</t>
    </r>
    <r>
      <rPr>
        <b/>
        <sz val="13"/>
        <rFont val="Arial"/>
      </rPr>
      <t xml:space="preserve"> begins at </t>
    </r>
    <r>
      <rPr>
        <b/>
        <sz val="13"/>
        <color rgb="FFFF0000"/>
        <rFont val="Arial"/>
      </rPr>
      <t>8:00am</t>
    </r>
  </si>
  <si>
    <t>Seed</t>
  </si>
  <si>
    <t>Rank</t>
  </si>
  <si>
    <r>
      <t xml:space="preserve">Play for the </t>
    </r>
    <r>
      <rPr>
        <b/>
        <sz val="13"/>
        <color rgb="FF0066CC"/>
        <rFont val="Arial"/>
      </rPr>
      <t>PM Pools</t>
    </r>
    <r>
      <rPr>
        <b/>
        <sz val="13"/>
        <rFont val="Arial"/>
      </rPr>
      <t xml:space="preserve"> begins at </t>
    </r>
    <r>
      <rPr>
        <b/>
        <sz val="13"/>
        <color rgb="FF0066CC"/>
        <rFont val="Arial"/>
      </rPr>
      <t>2:30pm</t>
    </r>
  </si>
  <si>
    <t>11's Bid</t>
  </si>
  <si>
    <t>AM Pool - 8:00am Start</t>
  </si>
  <si>
    <t>ABQ Convention Center Ct. 6</t>
  </si>
  <si>
    <t>POOL A</t>
  </si>
  <si>
    <t>ARVC 11N1 Adidas</t>
  </si>
  <si>
    <t>JET 11 James</t>
  </si>
  <si>
    <t>RVC Sparks 11</t>
  </si>
  <si>
    <t>NLVC 11 Elite</t>
  </si>
  <si>
    <t>NLVC 11 Blue</t>
  </si>
  <si>
    <t>12's Bid</t>
  </si>
  <si>
    <t>PM Pool - 2:30pm Start</t>
  </si>
  <si>
    <t>ABQ Convention Center Ct. 4</t>
  </si>
  <si>
    <t>ABQ Convention Center Ct. 5</t>
  </si>
  <si>
    <t>ABQ Convention Center Ct. 7</t>
  </si>
  <si>
    <t>POOL B</t>
  </si>
  <si>
    <t>POOL C</t>
  </si>
  <si>
    <t>Wolf Pack 12N1</t>
  </si>
  <si>
    <t>915 United 12 Hill</t>
  </si>
  <si>
    <t>JET 12 Valdez</t>
  </si>
  <si>
    <t>Amarillo Xtreme 12 Ice</t>
  </si>
  <si>
    <t>ARVC 12N1 Adidas</t>
  </si>
  <si>
    <t>Tx Storm 12 Smack</t>
  </si>
  <si>
    <t>DBK 12 Hernandez</t>
  </si>
  <si>
    <t>Amarillo Xtreme 12 Venom</t>
  </si>
  <si>
    <t>NLVC 12 National</t>
  </si>
  <si>
    <t>NLVC 12 Elite</t>
  </si>
  <si>
    <t>EP Diggers 12 Lutich</t>
  </si>
  <si>
    <t>EP Stars 12 Red</t>
  </si>
  <si>
    <t>13's Bid</t>
  </si>
  <si>
    <t>ABQ Convention Center Ct. 10</t>
  </si>
  <si>
    <t>ABQ Convention Center Ct. 9</t>
  </si>
  <si>
    <t>POOL D</t>
  </si>
  <si>
    <t>Tx Performance 13</t>
  </si>
  <si>
    <t>Wolf Pack 13N1</t>
  </si>
  <si>
    <t>DCVA Ohana 13</t>
  </si>
  <si>
    <t>ABQ Premier 13 Strike</t>
  </si>
  <si>
    <t>915 United 13 Victor</t>
  </si>
  <si>
    <t>Amarillo Xtreme 13 Instinct</t>
  </si>
  <si>
    <t>EP Stars 13 Blue</t>
  </si>
  <si>
    <t>ARVC 13N1 Adidas</t>
  </si>
  <si>
    <t>DBK 13 Black Rubio</t>
  </si>
  <si>
    <t>NM Premier 13 SURVA Purple</t>
  </si>
  <si>
    <t>ARVC 13N2 Adidas</t>
  </si>
  <si>
    <t>RVC Arsenal 13</t>
  </si>
  <si>
    <t>NLVC 13 Elite</t>
  </si>
  <si>
    <t>DBK 13 Black Baca</t>
  </si>
  <si>
    <t>NLVC 13 National</t>
  </si>
  <si>
    <t>Amarillo Xtreme 13 Storm Makers</t>
  </si>
  <si>
    <t>14's Bid</t>
  </si>
  <si>
    <t>ABQ Convention Center Ct. 16</t>
  </si>
  <si>
    <t>ABQ Convention Center Ct. 3</t>
  </si>
  <si>
    <t>ABQ Convention Center Ct. 14</t>
  </si>
  <si>
    <t>ARVC 14N1 Adidas</t>
  </si>
  <si>
    <t>915 United 14 Gil/Ali</t>
  </si>
  <si>
    <t>Wolf Pack 14N1</t>
  </si>
  <si>
    <t>NLVC 14 National</t>
  </si>
  <si>
    <t>JET 14 Robinson</t>
  </si>
  <si>
    <t>ARVC 14N2 Adidas</t>
  </si>
  <si>
    <t>915 United 14 Josh</t>
  </si>
  <si>
    <t>ABQ Premier 14 Nakano</t>
  </si>
  <si>
    <t>DCVA Thunder 14</t>
  </si>
  <si>
    <t>RVC Heat 14</t>
  </si>
  <si>
    <t>Tx On Point Gracia 14</t>
  </si>
  <si>
    <t>Amarillo Xtreme 14 Crossfire</t>
  </si>
  <si>
    <t>ABQ Convention Center Ct. 15</t>
  </si>
  <si>
    <t>ABQ Convention Center Ct. 8</t>
  </si>
  <si>
    <t>ABQ Convention Center Ct. 17</t>
  </si>
  <si>
    <t>POOL E</t>
  </si>
  <si>
    <t>POOL F</t>
  </si>
  <si>
    <t>Amarillo Xtreme 14 Premier</t>
  </si>
  <si>
    <t>EP Stars 14 Blue</t>
  </si>
  <si>
    <t>EP SOL 14</t>
  </si>
  <si>
    <t>EP Wildfire 14</t>
  </si>
  <si>
    <t>Tx Storm 14 Smack</t>
  </si>
  <si>
    <t>DCVA Crossfire 14</t>
  </si>
  <si>
    <t>DBK 14 Black Sanchez</t>
  </si>
  <si>
    <t>Wolf Pack 14N2</t>
  </si>
  <si>
    <t>JET 14 Chavarria</t>
  </si>
  <si>
    <t>505 Havoc 14</t>
  </si>
  <si>
    <t>Amarillo Xtreme 14 Fusion</t>
  </si>
  <si>
    <t>NLVC 14 Elite</t>
  </si>
  <si>
    <t>15's Bid</t>
  </si>
  <si>
    <t>ABQ Convention Center Ct. 1</t>
  </si>
  <si>
    <t>ABQ Convention Center Ct. 2</t>
  </si>
  <si>
    <t>ABQ Convention Center Ct. 11</t>
  </si>
  <si>
    <t>ABQ Convention Center Ct. 12</t>
  </si>
  <si>
    <t>Tx Performance 15</t>
  </si>
  <si>
    <t>NML 15 Elite</t>
  </si>
  <si>
    <t>ARVC 15N1 Adidas</t>
  </si>
  <si>
    <t>NLVC 15 National</t>
  </si>
  <si>
    <t>915 United 15 Victor</t>
  </si>
  <si>
    <t>DBK 15 Black Wallis</t>
  </si>
  <si>
    <t>SW CGonzales 15</t>
  </si>
  <si>
    <t>DCVA Zia 15</t>
  </si>
  <si>
    <t>JET 15 Silva</t>
  </si>
  <si>
    <t>AEV 151 Heat</t>
  </si>
  <si>
    <t>ARVC 15N2 Adidas</t>
  </si>
  <si>
    <t>RVC Xplosion 15</t>
  </si>
  <si>
    <t>Tx Performance 152</t>
  </si>
  <si>
    <t>EP SOL 15 Black</t>
  </si>
  <si>
    <t>Tx Storm 15 Smack</t>
  </si>
  <si>
    <t>NLVC 15 Elite</t>
  </si>
  <si>
    <t>DCVA Koa 15</t>
  </si>
  <si>
    <t>Tx On Point 15 Brenda</t>
  </si>
  <si>
    <t>915 United 15 Claudia</t>
  </si>
  <si>
    <t>E3VB 15 Extreme</t>
  </si>
  <si>
    <t>16's Bid</t>
  </si>
  <si>
    <t>GOLD &amp; SILVER Brackets</t>
  </si>
  <si>
    <t>Tx Performance 16</t>
  </si>
  <si>
    <t>DCVA Elite 16</t>
  </si>
  <si>
    <t>915 United 16 Gil/Alan</t>
  </si>
  <si>
    <t>EP True Grit 16</t>
  </si>
  <si>
    <t>RVC Impact 16</t>
  </si>
  <si>
    <t>EP Spartans 16</t>
  </si>
  <si>
    <t>ABQ CC Ct. 6</t>
  </si>
  <si>
    <t>ARVC 16N1 Adidas</t>
  </si>
  <si>
    <t>915 United 16 Ruben</t>
  </si>
  <si>
    <t>DCVA Heat 16</t>
  </si>
  <si>
    <t>Tx Storm 16 Smack</t>
  </si>
  <si>
    <t>NLVC 16 Elite</t>
  </si>
  <si>
    <t>SF Storm 161 Heat</t>
  </si>
  <si>
    <t>Division I Non-Bid</t>
  </si>
  <si>
    <t>A1 - ARVC 11N1 Adidas</t>
  </si>
  <si>
    <t>ARVC Sports Centre Ct. 23</t>
  </si>
  <si>
    <t>ARVC Sports Centre Ct. 21</t>
  </si>
  <si>
    <t>Outlaw Aces 18</t>
  </si>
  <si>
    <t>E3VB 17 Espiritu</t>
  </si>
  <si>
    <t>M3) 12:00 PM</t>
  </si>
  <si>
    <t>NM Cactus 17/18 NTL</t>
  </si>
  <si>
    <t>RVC Elite 18</t>
  </si>
  <si>
    <t>RVC Blackout 17</t>
  </si>
  <si>
    <t>Tx Magic 17 National</t>
  </si>
  <si>
    <t>Tx On Point 15 Abner</t>
  </si>
  <si>
    <t>ARVC 17N2 Adidas</t>
  </si>
  <si>
    <t>Division II Non-Bid</t>
  </si>
  <si>
    <t>ABQ Convention Center Ct. 13</t>
  </si>
  <si>
    <t>ARVC 16N2 Adidas</t>
  </si>
  <si>
    <t>505 Fuerte 16</t>
  </si>
  <si>
    <t>NM Storm Black 16</t>
  </si>
  <si>
    <t>NM Premier ROX 16 Purple</t>
  </si>
  <si>
    <t>NEVC 17 Purple</t>
  </si>
  <si>
    <t>NLVC 16 Select Royal</t>
  </si>
  <si>
    <t>NM Cactus 16 NTL</t>
  </si>
  <si>
    <t>RVC Shockwave 16</t>
  </si>
  <si>
    <t>ABQ Warriors 16</t>
  </si>
  <si>
    <t>SW Lisa 16</t>
  </si>
  <si>
    <t>EP Stars 16 Blue</t>
  </si>
  <si>
    <t>RVC Force 16</t>
  </si>
  <si>
    <t>Division III Non-Bid</t>
  </si>
  <si>
    <t>ABQ Convention Center Ct. 20</t>
  </si>
  <si>
    <t>ABQ Convention Center Ct. 19</t>
  </si>
  <si>
    <t>ABQ Convention Center Ct. 18</t>
  </si>
  <si>
    <t>EP Stars Storm Warriors 16</t>
  </si>
  <si>
    <t>E3VB 14 Chunky Monkey</t>
  </si>
  <si>
    <t>EP Sunfire 15</t>
  </si>
  <si>
    <t>NML 15 Extreme</t>
  </si>
  <si>
    <t>Texas Magic 15 National</t>
  </si>
  <si>
    <t>NM Premier ROX 16 Silver</t>
  </si>
  <si>
    <t>ABQ Warriors 151</t>
  </si>
  <si>
    <t>Outlaw Young Guns 15</t>
  </si>
  <si>
    <t>Rockhill Blast 16</t>
  </si>
  <si>
    <t>Tx Storm 16 Jon</t>
  </si>
  <si>
    <t>NM Cactus 15 Black</t>
  </si>
  <si>
    <t>NLVC 16 Select Red</t>
  </si>
  <si>
    <t>ABQ Warriors 14-15</t>
  </si>
  <si>
    <t>NEVC 16 Purple</t>
  </si>
  <si>
    <t>POOL G</t>
  </si>
  <si>
    <t>ABQ Premier 15 Koa</t>
  </si>
  <si>
    <t>SF Storm 151 Thunderbolt</t>
  </si>
  <si>
    <t>ARVC 15N3 Adidas</t>
  </si>
  <si>
    <t>Amarillo Xtreme 14 Chaos</t>
  </si>
  <si>
    <t>E3VB 13 Edge</t>
  </si>
  <si>
    <t>District 12 Phantom 14</t>
  </si>
  <si>
    <t>505 Voltage 15</t>
  </si>
  <si>
    <t>Statera 17</t>
  </si>
  <si>
    <t>APAC 13 Norm</t>
  </si>
  <si>
    <t>NM Cactus 15/16 Black</t>
  </si>
  <si>
    <t>VBINQ Swoosh 15</t>
  </si>
  <si>
    <t>Division IV Non-Bid</t>
  </si>
  <si>
    <t>A5 - NLVC 11 Blue</t>
  </si>
  <si>
    <t>loser M2 refs</t>
  </si>
  <si>
    <t>NML 14 Reign</t>
  </si>
  <si>
    <t>SF Storm 141 Thunder</t>
  </si>
  <si>
    <t>ARVC 14R1 Adidas</t>
  </si>
  <si>
    <t>M1) 10:00 AM</t>
  </si>
  <si>
    <t>NML 14 Warriors</t>
  </si>
  <si>
    <t>SF Storm 142 Tsunami</t>
  </si>
  <si>
    <t>GAMES</t>
  </si>
  <si>
    <t>VBINQ Fuego 14</t>
  </si>
  <si>
    <t>Rockhill Blast 15</t>
  </si>
  <si>
    <t>EP Stars Storm Warriors 14</t>
  </si>
  <si>
    <t>EP Stars 14 Red</t>
  </si>
  <si>
    <t>AEV 131 Thunder</t>
  </si>
  <si>
    <t>VBINQ Chaos 13</t>
  </si>
  <si>
    <t>RVC Synergy 14</t>
  </si>
  <si>
    <t>GUVC 14 Enna</t>
  </si>
  <si>
    <t>915 United 13 Eunice</t>
  </si>
  <si>
    <t>District 12 Sisterhood 14</t>
  </si>
  <si>
    <t>SEVC Impact 14</t>
  </si>
  <si>
    <t>MATCHES</t>
  </si>
  <si>
    <t>POINTS</t>
  </si>
  <si>
    <t>Won</t>
  </si>
  <si>
    <t>SEVC Premier 14</t>
  </si>
  <si>
    <t>TAV Amarillo 13 Cavalier</t>
  </si>
  <si>
    <t>NLVC 14 Select</t>
  </si>
  <si>
    <t>Lost</t>
  </si>
  <si>
    <t>NM Cactus 14 Black</t>
  </si>
  <si>
    <t>Tx Storm 13 Smack</t>
  </si>
  <si>
    <t>EP SOL 15 Gold</t>
  </si>
  <si>
    <t>TVC 131</t>
  </si>
  <si>
    <t>NLVC 14 Black</t>
  </si>
  <si>
    <t>NM Cactus 14 Green</t>
  </si>
  <si>
    <t>For</t>
  </si>
  <si>
    <t>Against</t>
  </si>
  <si>
    <t>+/-</t>
  </si>
  <si>
    <t>NLVC 13 Red</t>
  </si>
  <si>
    <t>ABQ Warriors 14 Pink</t>
  </si>
  <si>
    <t>DVC 14 Navy</t>
  </si>
  <si>
    <t>loser Div V G/S M3 refs</t>
  </si>
  <si>
    <t>Division V Non-Bid</t>
  </si>
  <si>
    <t>M5) 2:00 PM</t>
  </si>
  <si>
    <t>RVC Velocity 12</t>
  </si>
  <si>
    <t>G1 Texas Elite 12</t>
  </si>
  <si>
    <t>Tx Storm 12 Edna</t>
  </si>
  <si>
    <t>915 United 12 Josh</t>
  </si>
  <si>
    <t>M4) 1:00 PM</t>
  </si>
  <si>
    <t>505 Elite 12</t>
  </si>
  <si>
    <t>A4 - NLVC 11 Elite</t>
  </si>
  <si>
    <t>ABQ Warriors 11-12 Pink</t>
  </si>
  <si>
    <t>AEV 121 Avalanche</t>
  </si>
  <si>
    <t>NM Premier ROX 13 Silver</t>
  </si>
  <si>
    <t>loser M4 refs</t>
  </si>
  <si>
    <t>Gold</t>
  </si>
  <si>
    <t>Champions</t>
  </si>
  <si>
    <t>loser M3 refs</t>
  </si>
  <si>
    <t>A3</t>
  </si>
  <si>
    <t>M6) 3:00 PM</t>
  </si>
  <si>
    <t>M2) 11:00 AM</t>
  </si>
  <si>
    <t>Silver</t>
  </si>
  <si>
    <t>loser M5 refs</t>
  </si>
  <si>
    <t>loser M1 refs</t>
  </si>
  <si>
    <t>(3rd Place)</t>
  </si>
  <si>
    <t>Loser M3</t>
  </si>
  <si>
    <t>= These teams must officiate a match before they play their scheduled match.  Please watch the schedule closely.</t>
  </si>
  <si>
    <t>Playing Team</t>
  </si>
  <si>
    <t>Officiating Team</t>
  </si>
  <si>
    <t>Match #1</t>
  </si>
  <si>
    <t>All four teams in pool advance to the</t>
  </si>
  <si>
    <t>Match #2</t>
  </si>
  <si>
    <t>GOLD/SILVER Bracket</t>
  </si>
  <si>
    <t>Match #3</t>
  </si>
  <si>
    <t>B</t>
  </si>
  <si>
    <t>Match #4</t>
  </si>
  <si>
    <t>Match #5</t>
  </si>
  <si>
    <t>Match #6</t>
  </si>
  <si>
    <t>Match #7</t>
  </si>
  <si>
    <t>Match #8</t>
  </si>
  <si>
    <t>Match #9</t>
  </si>
  <si>
    <t>Match #10</t>
  </si>
  <si>
    <t>C</t>
  </si>
  <si>
    <t>First &amp; Second Place teams in pool advance to the</t>
  </si>
  <si>
    <t>Third &amp; Fourth Place teams in pool advance to the</t>
  </si>
  <si>
    <t>BRONZE/CONSOLATION Bracket</t>
  </si>
  <si>
    <t>Bracket Play Begins Sunday at 8:00AM</t>
  </si>
  <si>
    <t>BRONZE &amp; CONSOLATION Brackets</t>
  </si>
  <si>
    <t>GOLD  &amp; SILVER Brackets</t>
  </si>
  <si>
    <t>ABQ CC Ct. 4</t>
  </si>
  <si>
    <t>ABQ CC Ct. 7</t>
  </si>
  <si>
    <t>All Bracket Play Matches are 2 games to 25 (no cap) with a 3rd game to 15 (no cap) if needed.</t>
  </si>
  <si>
    <t>loser M4</t>
  </si>
  <si>
    <t>A1</t>
  </si>
  <si>
    <t>M6) 1:00 PM</t>
  </si>
  <si>
    <t>M3) 10:00 AM</t>
  </si>
  <si>
    <t>M1) 8:00 AM</t>
  </si>
  <si>
    <t>A2 refs</t>
  </si>
  <si>
    <t>M7) 3:00 PM</t>
  </si>
  <si>
    <t>M7) 2:00 PM</t>
  </si>
  <si>
    <t>loser M7 refs</t>
  </si>
  <si>
    <t>loser M6 refs</t>
  </si>
  <si>
    <t>M8) 3:00 PM</t>
  </si>
  <si>
    <t>3rd Place</t>
  </si>
  <si>
    <t>M2) 9:00 AM</t>
  </si>
  <si>
    <t>Consolation</t>
  </si>
  <si>
    <t>Bronze</t>
  </si>
  <si>
    <t>M5) 12:00 PM</t>
  </si>
  <si>
    <t>M4) 11:00 AM</t>
  </si>
  <si>
    <t>B1</t>
  </si>
  <si>
    <t>loser M3</t>
  </si>
  <si>
    <t>B3</t>
  </si>
  <si>
    <t>ABQ CC Ct. 10</t>
  </si>
  <si>
    <t>&amp;</t>
  </si>
  <si>
    <t>ABQ CC Ct. 1</t>
  </si>
  <si>
    <t>D</t>
  </si>
  <si>
    <t>ABQ CC Ct. 9</t>
  </si>
  <si>
    <t>A3 - NLVC 13 Elite</t>
  </si>
  <si>
    <t>M1) 11:00 AM</t>
  </si>
  <si>
    <t>A1-TX Performance 13</t>
  </si>
  <si>
    <t>loser of 13's Bid G/S M6 refs</t>
  </si>
  <si>
    <t>M5) 1:00 PM</t>
  </si>
  <si>
    <t>M7) 11:00 AM</t>
  </si>
  <si>
    <t>M5) 10:00 AM</t>
  </si>
  <si>
    <t>B4 - DBK 13 Black Baca</t>
  </si>
  <si>
    <t>B2 - Amarillo Xtreme 13 Instinct</t>
  </si>
  <si>
    <t>M3) 9:00 AM</t>
  </si>
  <si>
    <t>M11) 3:00 PM</t>
  </si>
  <si>
    <t>M9) 1:00 PM</t>
  </si>
  <si>
    <t>M10) 3:00 PM</t>
  </si>
  <si>
    <t>M9) 3:00 PM</t>
  </si>
  <si>
    <t>loser M10 refs</t>
  </si>
  <si>
    <t>loser M8 refs</t>
  </si>
  <si>
    <t>M4) 9:00 AM</t>
  </si>
  <si>
    <t>M8) 12:00 PM</t>
  </si>
  <si>
    <t>M4) 12:00 PM</t>
  </si>
  <si>
    <t>M6) 10:00 AM</t>
  </si>
  <si>
    <t>A2-DBK 13 Black Rubio</t>
  </si>
  <si>
    <t>M2) 8:00 AM</t>
  </si>
  <si>
    <t>M8) 2:00 PM</t>
  </si>
  <si>
    <t>loser of M6 refs 13's Bid B/C M1 at 11:00am on Ct. 10</t>
  </si>
  <si>
    <t>A4 - 915 United 13 Victor</t>
  </si>
  <si>
    <t>loser of M5</t>
  </si>
  <si>
    <t>B1 - Wolf Pack 13N1</t>
  </si>
  <si>
    <t>M10) 2:00 PM</t>
  </si>
  <si>
    <t>loser of Div I G/S M6 refs</t>
  </si>
  <si>
    <t>loser M9 refs</t>
  </si>
  <si>
    <t>loser of M6</t>
  </si>
  <si>
    <t>B3 - NM Premier 13 SURVA Purple</t>
  </si>
  <si>
    <t>- These teams must ref a match before they play their first match on Sunday.</t>
  </si>
  <si>
    <t>E</t>
  </si>
  <si>
    <t>F</t>
  </si>
  <si>
    <t>ABQ CC Ct. 3</t>
  </si>
  <si>
    <t>ABQ CC Ct. 18</t>
  </si>
  <si>
    <t>ABQ CC Ct. 8</t>
  </si>
  <si>
    <t>loser of M3 refs</t>
  </si>
  <si>
    <t>M13) 2:00 PM</t>
  </si>
  <si>
    <t>M11) 1:00 PM</t>
  </si>
  <si>
    <t>loser of M11 refs</t>
  </si>
  <si>
    <t>ABQ CC Ct. 16</t>
  </si>
  <si>
    <t>ABQ CC Ct. 17</t>
  </si>
  <si>
    <t>M9) 12:00 PM</t>
  </si>
  <si>
    <t>loser of M7 refs</t>
  </si>
  <si>
    <t>loser of M1 refs</t>
  </si>
  <si>
    <t>M16) 3:00 PM</t>
  </si>
  <si>
    <t>M15) 3:00 PM</t>
  </si>
  <si>
    <t>loser of M9 refs</t>
  </si>
  <si>
    <t>loser M11 refs</t>
  </si>
  <si>
    <t>loser M14 refs</t>
  </si>
  <si>
    <t>loser M13 refs</t>
  </si>
  <si>
    <t>loser of M2 refs</t>
  </si>
  <si>
    <t>M10) 12:00 PM</t>
  </si>
  <si>
    <t>M8) 11:00 AM</t>
  </si>
  <si>
    <t>loser of M5 refs</t>
  </si>
  <si>
    <t>loser of M8 refs</t>
  </si>
  <si>
    <t>loser of M6 refs</t>
  </si>
  <si>
    <t>M14) 2:00 PM</t>
  </si>
  <si>
    <t>M12) 1:00 PM</t>
  </si>
  <si>
    <t>loser M12 refs</t>
  </si>
  <si>
    <t>loser of M4 refs</t>
  </si>
  <si>
    <t>loser of M11</t>
  </si>
  <si>
    <t>M17) 3:00 PM</t>
  </si>
  <si>
    <t>Loser of M2 refs</t>
  </si>
  <si>
    <t>loser of 15's Bid G/S M14 refs</t>
  </si>
  <si>
    <t>loser of M12</t>
  </si>
  <si>
    <t>Playoff #1 TOP def DCVA 15-8</t>
  </si>
  <si>
    <t>Playoff #2 TOP def Tx Perform 15-10</t>
  </si>
  <si>
    <t>ABQ CC Ct. 15</t>
  </si>
  <si>
    <t>B2 - RVC Xplosion 15</t>
  </si>
  <si>
    <t>A1-Tx Performance 15 refs</t>
  </si>
  <si>
    <t>C1 - ARVC 15N1 Adidas</t>
  </si>
  <si>
    <t>B1-NML 15 Elite refs</t>
  </si>
  <si>
    <t>M4) 9:00 PM</t>
  </si>
  <si>
    <t>A2 - NLVC 15 Elite</t>
  </si>
  <si>
    <t>loser M9</t>
  </si>
  <si>
    <t>loser M10</t>
  </si>
  <si>
    <t>Loser of M14 refs 14's Bid G/S M17 on Ct. 18</t>
  </si>
  <si>
    <t>ABQ CC Ct. 19</t>
  </si>
  <si>
    <t>ABQ CC Ct. 20</t>
  </si>
  <si>
    <t>B4 - DCVA Koa 15</t>
  </si>
  <si>
    <t>M15) 2:00 PM</t>
  </si>
  <si>
    <t>B3 - SW C Gonzales 15 refs</t>
  </si>
  <si>
    <t>A4 - DBK 15 Black Wallis</t>
  </si>
  <si>
    <t>SW C Gonzales 15</t>
  </si>
  <si>
    <t>ABQ CC Ct. 11</t>
  </si>
  <si>
    <t>B2 - RVC Impact 16</t>
  </si>
  <si>
    <t>C2 - SF Storm 161 Heat</t>
  </si>
  <si>
    <t>C1 - 915 United 16 Gil/Alan</t>
  </si>
  <si>
    <t>B1 - DCVA Elite 16</t>
  </si>
  <si>
    <t>ABQ CC Ct. 12</t>
  </si>
  <si>
    <t>B4 - NLVC 16 Elite</t>
  </si>
  <si>
    <t>A4 refs- TX Storm 16 Smack</t>
  </si>
  <si>
    <t>C4 - DCVA Heat 16</t>
  </si>
  <si>
    <t>C3 - EP Spartans 16</t>
  </si>
  <si>
    <t>A4- TX Storm 16 Smack</t>
  </si>
  <si>
    <t>B3 - 915 United 16 Ruben</t>
  </si>
  <si>
    <t>ABQ CC Ct. 2</t>
  </si>
  <si>
    <t>loser of M5 refs 13's Bid B/C M2 at 11:00am on Ct. 1</t>
  </si>
  <si>
    <t>NM Cactus Clubhouse Ct. 28</t>
  </si>
  <si>
    <t>B2 - RVC Shockwave 16</t>
  </si>
  <si>
    <t>C2 - ABQ Warriors 16</t>
  </si>
  <si>
    <t>NM Cactus Clubhouse Ct. 29</t>
  </si>
  <si>
    <t>C1 - NM Storm Black 16</t>
  </si>
  <si>
    <t>B4 - EP Stars 16 Blue</t>
  </si>
  <si>
    <t>C4 - NLVC 16 Select Royal</t>
  </si>
  <si>
    <t>B1 - 505 Fuerte 16</t>
  </si>
  <si>
    <t>C3 - RVC Force 16</t>
  </si>
  <si>
    <t>Pool Play is 3 games to 25 (no cap).</t>
  </si>
  <si>
    <t>B3 - NEVC 17 Purple</t>
  </si>
  <si>
    <t>First &amp; Second  Place in pool advance to the</t>
  </si>
  <si>
    <t>Third Place team in pool advance to the</t>
  </si>
  <si>
    <t>Bracket Play Begins on Sunday</t>
  </si>
  <si>
    <t>G</t>
  </si>
  <si>
    <t>The Fieldhouse Ct. 24</t>
  </si>
  <si>
    <t>The Fieldhouse Ct. 25</t>
  </si>
  <si>
    <t>The Fieldhouse Ct. 26</t>
  </si>
  <si>
    <t>M9) 10:00 AM</t>
  </si>
  <si>
    <t>G2 - APAC 13 Norm</t>
  </si>
  <si>
    <t>M15) 12:00 PM</t>
  </si>
  <si>
    <t>M17) 1:00 PM</t>
  </si>
  <si>
    <t>ABQ CC Ct. 13</t>
  </si>
  <si>
    <t>ABQ CC Ct. 14</t>
  </si>
  <si>
    <t>loser of M12 refs</t>
  </si>
  <si>
    <t>M6) 9:00 AM</t>
  </si>
  <si>
    <t>M12) 11:00 AM</t>
  </si>
  <si>
    <t>M14) 12:00 PM</t>
  </si>
  <si>
    <t xml:space="preserve">M5) 10:00 AM </t>
  </si>
  <si>
    <t>M3) 8:00 AM</t>
  </si>
  <si>
    <t xml:space="preserve">M1) 8:00 AM </t>
  </si>
  <si>
    <t>M18) 2:00 PM</t>
  </si>
  <si>
    <t>M19) 2:00 PM</t>
  </si>
  <si>
    <t>G3-District 12 Phantom 14 refs</t>
  </si>
  <si>
    <t xml:space="preserve">M7) 11:00 AM </t>
  </si>
  <si>
    <t>loser M16 refs</t>
  </si>
  <si>
    <t xml:space="preserve">M13) 2:00 PM </t>
  </si>
  <si>
    <t>loser M17 refs</t>
  </si>
  <si>
    <t>F3 - Statera 17</t>
  </si>
  <si>
    <t>M10) 11:00 AM</t>
  </si>
  <si>
    <t>M7) 10:00 AM</t>
  </si>
  <si>
    <t xml:space="preserve">M2) 8:00 AM </t>
  </si>
  <si>
    <t>F4-VBINQ Swoosh 15 refs</t>
  </si>
  <si>
    <t xml:space="preserve">M12) 1:00 PM </t>
  </si>
  <si>
    <t xml:space="preserve">M9) 12:00 PM </t>
  </si>
  <si>
    <t>loser of M10 refs</t>
  </si>
  <si>
    <t>G3 - District 12 Phantom 14</t>
  </si>
  <si>
    <t>M13) 12:00 PM</t>
  </si>
  <si>
    <t>F1-SF Storm 151 Thunderbolt</t>
  </si>
  <si>
    <t>M16) 1:00 PM</t>
  </si>
  <si>
    <t xml:space="preserve">M3) 9:00 AM </t>
  </si>
  <si>
    <t xml:space="preserve">M15) 3:00 PM </t>
  </si>
  <si>
    <t>G1 - ARVC 15N3 Adidas</t>
  </si>
  <si>
    <t>loser of M13 refs</t>
  </si>
  <si>
    <t xml:space="preserve">M8) 11:00 AM </t>
  </si>
  <si>
    <t>M11) 11:00 AM</t>
  </si>
  <si>
    <t>M8) 10:00 AM</t>
  </si>
  <si>
    <t xml:space="preserve">M14) 2:00 PM </t>
  </si>
  <si>
    <t xml:space="preserve">M4) 9:00 AM </t>
  </si>
  <si>
    <t>F2- E3VB 13 Edge</t>
  </si>
  <si>
    <t>M5) 9:00 AM</t>
  </si>
  <si>
    <t xml:space="preserve">M11) 1:00 PM </t>
  </si>
  <si>
    <t>F4 - VBINQ Swoosh 15</t>
  </si>
  <si>
    <t xml:space="preserve">M6) 10:00 AM </t>
  </si>
  <si>
    <t xml:space="preserve">M10) 12:00 PM </t>
  </si>
  <si>
    <t>Loser of M5</t>
  </si>
  <si>
    <t>-These teams must ref a match before they play.</t>
  </si>
  <si>
    <t>Cibola High Ct. 30</t>
  </si>
  <si>
    <t>Cibola High Ct. 31</t>
  </si>
  <si>
    <t>The Fieldhouse Ct. 27</t>
  </si>
  <si>
    <t>A1 - NML 14 Reign</t>
  </si>
  <si>
    <t>G2 - NLVC 14 Select</t>
  </si>
  <si>
    <t>E1 - NM Cactus 14 Black</t>
  </si>
  <si>
    <t>D2 - EP Stars Storm Warriors 14</t>
  </si>
  <si>
    <t>C2 - Rockhill Blast 15</t>
  </si>
  <si>
    <t>D2-EP Stars Storm Warriors 14 refs</t>
  </si>
  <si>
    <t>D1 - NML 14 Warriors</t>
  </si>
  <si>
    <t>C1 - ARVC 14R1 Adidas</t>
  </si>
  <si>
    <t>E2 - SEVC Premier 14</t>
  </si>
  <si>
    <t>F1 - TAV Amarillo 13 Cavalier</t>
  </si>
  <si>
    <t>ARVC Sports Centre Ct. 22</t>
  </si>
  <si>
    <t>A3 - EP Stars 14 Red</t>
  </si>
  <si>
    <t>G1 - EP SOL 15 Gold</t>
  </si>
  <si>
    <t>A2-SF Storm 142 Tsunami refs</t>
  </si>
  <si>
    <t>G4 - NM Cactus 14 Green</t>
  </si>
  <si>
    <t>F2 - Tx Storm 13 Smack</t>
  </si>
  <si>
    <t>E3 - TVC 131</t>
  </si>
  <si>
    <t>A2 - SF Storm 142 Tsunami</t>
  </si>
  <si>
    <t>D4 - SEVC Impact 14</t>
  </si>
  <si>
    <t>C4 - District 12 Sisterhood 14</t>
  </si>
  <si>
    <t>D4 - SEVC Impact 14 refs</t>
  </si>
  <si>
    <t>M18) 1:00 PM</t>
  </si>
  <si>
    <t>D3 - RVC Synergy 14</t>
  </si>
  <si>
    <t>loser M15 refs</t>
  </si>
  <si>
    <t>C3 - VBINQ Chaos 13</t>
  </si>
  <si>
    <t>B4 - 915 United 13 Eunice</t>
  </si>
  <si>
    <t>E4 - NLVC 13 Red</t>
  </si>
  <si>
    <t>B4-915 United 13 Eunice refs</t>
  </si>
  <si>
    <t>F3 - ABQ Warriors 14 Pink</t>
  </si>
  <si>
    <t>G3 - DVC 14 Navy</t>
  </si>
  <si>
    <t>A4-GUVC 14 Enna refs</t>
  </si>
  <si>
    <t>F4 - NLVC 14 Black</t>
  </si>
  <si>
    <t>A4 - GUVC 14 Enna</t>
  </si>
  <si>
    <t>ABQ CC Ct. 5</t>
  </si>
  <si>
    <t>A1)TX Storm 12 Edna</t>
  </si>
  <si>
    <t>A4 refs- 505 Elite</t>
  </si>
  <si>
    <t>M7) 12:00 PM</t>
  </si>
  <si>
    <t>B4- NM Premier Rox 13 Silver</t>
  </si>
  <si>
    <t>A3-AEV 121 Avalanche</t>
  </si>
  <si>
    <t>B3 refs-ABQ Warriors 11-12 Pink</t>
  </si>
  <si>
    <t>B2-915 United 12 Josh</t>
  </si>
  <si>
    <t>M9) 2:00 PM</t>
  </si>
  <si>
    <t>A2) RVC Velocity 12</t>
  </si>
  <si>
    <t>M8) 1:00 PM</t>
  </si>
  <si>
    <t>M6) 11:00 AM</t>
  </si>
  <si>
    <t>B3-ABQ Warriors 11-12 Pink</t>
  </si>
  <si>
    <t>A4-505 Elite 12</t>
  </si>
  <si>
    <t>loser of M3 refs 11's Bid M3 at 10:00am on Ct. 6</t>
  </si>
  <si>
    <t>B1-G1Texas Elite 12</t>
  </si>
  <si>
    <t>#ERROR!</t>
  </si>
  <si>
    <t>A3-RVC Sparks 11</t>
  </si>
  <si>
    <t>A2 -JET 11 James</t>
  </si>
  <si>
    <t>B4)EP Diggers 12 Lutich</t>
  </si>
  <si>
    <t>B3)Amarillo Xtreme 12 Venom</t>
  </si>
  <si>
    <t xml:space="preserve">    </t>
  </si>
  <si>
    <t>A1)EP Stars Storm Warriors 16</t>
  </si>
  <si>
    <t>A2)Texas Magic 15 National</t>
  </si>
  <si>
    <t>A3) Rockhill Blast 16</t>
  </si>
  <si>
    <t xml:space="preserve">B1)E3VB 14 Chunky Monkey </t>
  </si>
  <si>
    <t>B2)TX Storm 16 Jon</t>
  </si>
  <si>
    <t>B2 refs)TX Storm 16 Jon</t>
  </si>
  <si>
    <t>B3)NM Premier ROX 16 Silver</t>
  </si>
  <si>
    <t>C3)EP Stars 12 Red</t>
  </si>
  <si>
    <t>C4)NLVC 12 National</t>
  </si>
  <si>
    <t>C4)ARVC 13N2 Adidas</t>
  </si>
  <si>
    <t>C3)NLVC 13 National</t>
  </si>
  <si>
    <t>D3)Amarillo Xtreme 13 Storm Makers</t>
  </si>
  <si>
    <t>D4)RVC Arsenal 13</t>
  </si>
  <si>
    <t>A3)915 United 14 Josh</t>
  </si>
  <si>
    <t>A4)RVC Heat 14</t>
  </si>
  <si>
    <t>C2)EP Stars 13 Blue</t>
  </si>
  <si>
    <t>C2 refs)EP Stars 13 Blue</t>
  </si>
  <si>
    <t>C1)DCVA OHANA 13</t>
  </si>
  <si>
    <t>C4)DCVA Thunder 14</t>
  </si>
  <si>
    <t>C4 refs)DCVA Thunder 14</t>
  </si>
  <si>
    <t>C3) Amarillo Xtreme 14 Crossfire</t>
  </si>
  <si>
    <t>D4)DBK 14 Black Sanchez</t>
  </si>
  <si>
    <t>D4 refs)DBK 14 Black Sanchez</t>
  </si>
  <si>
    <t>D3)505 Havoc 14</t>
  </si>
  <si>
    <t>E3)Wolf Pack 14N2</t>
  </si>
  <si>
    <t>E4)Amarillo Xtreme 14 Fusion</t>
  </si>
  <si>
    <t>F3)Jet 14 Chavarria</t>
  </si>
  <si>
    <t>F4)NLVC 14 Elite</t>
  </si>
  <si>
    <t>B4)TX On Point Gracia 14</t>
  </si>
  <si>
    <t>B3)ABQ Premier 14 Nakano</t>
  </si>
  <si>
    <t>A1)ARVC 14N1 Adidas</t>
  </si>
  <si>
    <t>A2)NLVC 14 National</t>
  </si>
  <si>
    <t>A2 refs)NLVC 14 National</t>
  </si>
  <si>
    <t>E2)Amarillo Xtreme 14 Chaos</t>
  </si>
  <si>
    <t>E1)ABQ Premier 15 KOA</t>
  </si>
  <si>
    <t>A1)Wolf Pack 12N1</t>
  </si>
  <si>
    <t>A2 refs)Amarillo Xtreme 12 Ice</t>
  </si>
  <si>
    <t>A2)Amarillo Xtreme 12 ICE</t>
  </si>
  <si>
    <t>D4)NEVC 16 Purple</t>
  </si>
  <si>
    <t>D3)NLVC 16 Select Red</t>
  </si>
  <si>
    <t>D1)NML 15 Extreme</t>
  </si>
  <si>
    <t>D2)Outlaw Young Guns 15</t>
  </si>
  <si>
    <t>D2 refs)Outlaw Young Guns 15</t>
  </si>
  <si>
    <t>D2)ABQ Premier 13 Strike</t>
  </si>
  <si>
    <t>D2 refs) ABQ Premier 13 Strike</t>
  </si>
  <si>
    <t>D1)ARVC 13N1 Adidas</t>
  </si>
  <si>
    <t>C2)ARVC 14N2 Adidas</t>
  </si>
  <si>
    <t>C1)Wolf Pack 14N1</t>
  </si>
  <si>
    <t>E1)915 United 15 Victor</t>
  </si>
  <si>
    <t>E4)E3VB 15 Extreme</t>
  </si>
  <si>
    <t xml:space="preserve">D3)EP Sol 15 Black </t>
  </si>
  <si>
    <t>D4)915 United 15 Claudia</t>
  </si>
  <si>
    <t>C1)Jet 12 Valdez</t>
  </si>
  <si>
    <t>C2)TX Storm 12 Smack</t>
  </si>
  <si>
    <t>E3)505 Voltage 15</t>
  </si>
  <si>
    <t>E4)NM Cactus 15/16 Black</t>
  </si>
  <si>
    <t>C1)NM Cactus 15 Black</t>
  </si>
  <si>
    <t>C4)ABQ Warriors 14-15</t>
  </si>
  <si>
    <t>A1)NM Cactus 16 NTL</t>
  </si>
  <si>
    <t>A4)SW Lisa 16</t>
  </si>
  <si>
    <t>A4 refs)SW Lisa 16</t>
  </si>
  <si>
    <t>C2)EP Sunfire 15</t>
  </si>
  <si>
    <t>C3)ABQ Warriors 151</t>
  </si>
  <si>
    <t>E2)TX Storm 15 Smack</t>
  </si>
  <si>
    <t xml:space="preserve">E3)AEV 151 Heat </t>
  </si>
  <si>
    <t>A2)ARVC 16N2 Adidas</t>
  </si>
  <si>
    <t>A2 refs)ARVC 16N2 Adidas</t>
  </si>
  <si>
    <t>A3)NM Premier Rox 16 Purple</t>
  </si>
  <si>
    <t>B1)915 United 14 Gil/Ali</t>
  </si>
  <si>
    <t>B2)Jet 14 Robinson</t>
  </si>
  <si>
    <t>B2 refs)Jet 14 Robinson</t>
  </si>
  <si>
    <t>F1)EP Sol 14</t>
  </si>
  <si>
    <t>F2)DCVA Crossfire 14</t>
  </si>
  <si>
    <t>D1) EP Wildfire 14</t>
  </si>
  <si>
    <t>D2)Amarillo Xtreme 14 Premeir</t>
  </si>
  <si>
    <t>B1)915 United 12 Hill</t>
  </si>
  <si>
    <t>B2)ARVC 12N1 Adidas</t>
  </si>
  <si>
    <t>A3)DBK 12 Hernandez</t>
  </si>
  <si>
    <t>A4)NLVC 12 Elite</t>
  </si>
  <si>
    <t>A4 refs)NLVC 12 Elite</t>
  </si>
  <si>
    <t>D1)NLVC 15 National</t>
  </si>
  <si>
    <t>D2)Jet 15 Silva</t>
  </si>
  <si>
    <t>C3) TX Performance 152</t>
  </si>
  <si>
    <t>C2) TX On Point 15 Brenda</t>
  </si>
  <si>
    <t>E1)EP Stars 14 Blue</t>
  </si>
  <si>
    <t>E2)Tx Storm 14 Smack</t>
  </si>
  <si>
    <t>B4)TX Magic 17 National</t>
  </si>
  <si>
    <t>B4 refs)TX Magic 17 National</t>
  </si>
  <si>
    <t xml:space="preserve">B2)E3VB 17 Espirtu </t>
  </si>
  <si>
    <t>A1)Outlaw Aces 18</t>
  </si>
  <si>
    <t>A2)NM Cactus 17/18 NTL</t>
  </si>
  <si>
    <t>A3)RVC Blackout 17</t>
  </si>
  <si>
    <t>A4 refs)Tx On Point 15 Abner</t>
  </si>
  <si>
    <t>B3)ARVC 17N2 Adidas</t>
  </si>
  <si>
    <t>B1)RVC Elite 18</t>
  </si>
  <si>
    <t xml:space="preserve">A4)Tx ON Point 15 Abner </t>
  </si>
  <si>
    <t>A3 refs)ARVC 15N2 Adidas</t>
  </si>
  <si>
    <t>A1)Tx Performance 16</t>
  </si>
  <si>
    <t>A2 refs)ARVC 16N1 Adidas</t>
  </si>
  <si>
    <t>A2)ARVC 16n1 Adidas</t>
  </si>
  <si>
    <t>A3)EP True Grit 16</t>
  </si>
  <si>
    <t>B2)AEV 131 Thunder</t>
  </si>
  <si>
    <t>B2 refs)AEV 131 Thunder</t>
  </si>
  <si>
    <t>B1)SF Storm 141 Thunder</t>
  </si>
  <si>
    <t>B3)VBINQ Fuego 14</t>
  </si>
  <si>
    <t>C4)DCVA 15 ZIA</t>
  </si>
  <si>
    <t>25-11  25-13</t>
  </si>
  <si>
    <t>25-13  25-17</t>
  </si>
  <si>
    <t>25-23  25-14</t>
  </si>
  <si>
    <t>TX Storm 12 Edna</t>
  </si>
  <si>
    <t>NM Premier Rox 13 Silver</t>
  </si>
  <si>
    <t>25-13  25-12</t>
  </si>
  <si>
    <t>25-17  25-11</t>
  </si>
  <si>
    <t>TX Performance 13</t>
  </si>
  <si>
    <t>25-22  25-20</t>
  </si>
  <si>
    <t>25-9  25-17</t>
  </si>
  <si>
    <t xml:space="preserve"> DCVA Heat 16</t>
  </si>
  <si>
    <t>26-24  27-25</t>
  </si>
  <si>
    <t xml:space="preserve"> NLVC 16 Elite</t>
  </si>
  <si>
    <t xml:space="preserve">E3VB 17 Espirtu </t>
  </si>
  <si>
    <t>23-25 25-15 15-11</t>
  </si>
  <si>
    <t>Amarillo Xtreme 14 Premeir</t>
  </si>
  <si>
    <t>EP Sol 14</t>
  </si>
  <si>
    <t>25-14  25-21</t>
  </si>
  <si>
    <t>TX Storm 12 Smack</t>
  </si>
  <si>
    <t>21-25  25-17  15-12</t>
  </si>
  <si>
    <t xml:space="preserve"> NLVC 15 Elite</t>
  </si>
  <si>
    <t>Jet 15 Silva</t>
  </si>
  <si>
    <t>15-25 25-20 15-13</t>
  </si>
  <si>
    <t xml:space="preserve"> SF Storm 161 Heat</t>
  </si>
  <si>
    <t>20-25  25-17 15-11</t>
  </si>
  <si>
    <t>21-25  25-22 15-9</t>
  </si>
  <si>
    <t>DCVA 15 ZIA</t>
  </si>
  <si>
    <t>25-15 24-26 15-9</t>
  </si>
  <si>
    <t>27-25  18-25  15-12</t>
  </si>
  <si>
    <t xml:space="preserve"> Rockhill Blast 15</t>
  </si>
  <si>
    <t>11-25 25-18  15-9</t>
  </si>
  <si>
    <t>25-22 24-26 17-15</t>
  </si>
  <si>
    <t>TX On Point 15 Brenda</t>
  </si>
  <si>
    <t>25-13 25-13</t>
  </si>
  <si>
    <t xml:space="preserve"> DVC 14 Navy</t>
  </si>
  <si>
    <t>25-17 25-18</t>
  </si>
  <si>
    <t>22-25  25-20  15-12</t>
  </si>
  <si>
    <t xml:space="preserve"> District 12 Sisterhood 14</t>
  </si>
  <si>
    <t>25-15  25-10</t>
  </si>
  <si>
    <t>25-8  25-11</t>
  </si>
  <si>
    <t xml:space="preserve"> GUVC 14 Enna</t>
  </si>
  <si>
    <t xml:space="preserve"> SEVC Impact 14</t>
  </si>
  <si>
    <t>25-13 25-22</t>
  </si>
  <si>
    <t>DCVA OHANA 13</t>
  </si>
  <si>
    <t>25-14  25-11</t>
  </si>
  <si>
    <t>25-12  25-16</t>
  </si>
  <si>
    <t xml:space="preserve">Tx ON Point 15 Abner </t>
  </si>
  <si>
    <t>25-22  25-15</t>
  </si>
  <si>
    <t>Jet 14 Robinson</t>
  </si>
  <si>
    <t>25-17  13-25 15-7</t>
  </si>
  <si>
    <t>25-15  21-25  15-5</t>
  </si>
  <si>
    <t>25-21 25-21</t>
  </si>
  <si>
    <t>25-21  25-14</t>
  </si>
  <si>
    <t>25-16  26-24  15-11</t>
  </si>
  <si>
    <t>Jet 14 Chavarria</t>
  </si>
  <si>
    <t>25-17  25-21</t>
  </si>
  <si>
    <t>TX Storm 16 Smack</t>
  </si>
  <si>
    <t>25-13  25-27 15-13</t>
  </si>
  <si>
    <t>21-25  25-15 15-13</t>
  </si>
  <si>
    <t>G1Texas Elite 12</t>
  </si>
  <si>
    <t>TX Magic 17 National</t>
  </si>
  <si>
    <t>25-13 21-25 15-9</t>
  </si>
  <si>
    <t>25-16 20-25 15-9</t>
  </si>
  <si>
    <t>Jet 12 Valdez</t>
  </si>
  <si>
    <t>Amarillo Xtreme 12 ICE</t>
  </si>
  <si>
    <t>19-25  25-16  15-4</t>
  </si>
  <si>
    <t>23-25 25-10 15-12</t>
  </si>
  <si>
    <t>25-18 28-19</t>
  </si>
  <si>
    <t>25-17 26-28 15-10</t>
  </si>
  <si>
    <t>25-14 25-21</t>
  </si>
  <si>
    <t>25-11 25-17</t>
  </si>
  <si>
    <t>13-25 31-29 15-11</t>
  </si>
  <si>
    <t>25-15 25-21</t>
  </si>
  <si>
    <t>25-14 25-11</t>
  </si>
  <si>
    <t>25-20 25-15</t>
  </si>
  <si>
    <t>25-17 25-17</t>
  </si>
  <si>
    <t>17-25 25-19 15-11</t>
  </si>
  <si>
    <t>25-15 25-16</t>
  </si>
  <si>
    <t>25-18 23-25 15-2</t>
  </si>
  <si>
    <t>25-16 20-25 15-6</t>
  </si>
  <si>
    <t>25-20 22-25 15-11</t>
  </si>
  <si>
    <t>25-20 25-21</t>
  </si>
  <si>
    <t>25-19 25-18</t>
  </si>
  <si>
    <t>25-23 25-14</t>
  </si>
  <si>
    <t>25-18 25-14</t>
  </si>
  <si>
    <t>25-11 25-21</t>
  </si>
  <si>
    <t>25-23 19-25 15-7</t>
  </si>
  <si>
    <t>25-10 25-15</t>
  </si>
  <si>
    <t>25-22 25-21</t>
  </si>
  <si>
    <t>TAV Amarilo 13 Cavalier</t>
  </si>
  <si>
    <t>16-25 25-21 19-17</t>
  </si>
  <si>
    <t>25-18 25-20</t>
  </si>
  <si>
    <t>25-9 25-11</t>
  </si>
  <si>
    <t>17-25 25-16 15-9</t>
  </si>
  <si>
    <t>25-14 22-25 18-16</t>
  </si>
  <si>
    <t>25-17 25-21</t>
  </si>
  <si>
    <t>25-14  25-18</t>
  </si>
  <si>
    <t>25-12 16-25 15-11</t>
  </si>
  <si>
    <t>18-25 25-18 18-16</t>
  </si>
  <si>
    <t xml:space="preserve"> TX Performance 152</t>
  </si>
  <si>
    <t>25-14 25-20</t>
  </si>
  <si>
    <t>25-18 25-19</t>
  </si>
  <si>
    <t>25-14 21-25 1512-</t>
  </si>
  <si>
    <t xml:space="preserve">E3VB 14 Chunky Monkey </t>
  </si>
  <si>
    <t>25-22 25-16</t>
  </si>
  <si>
    <t>25-21 25-20</t>
  </si>
  <si>
    <t>25-17 15-25 15-11</t>
  </si>
  <si>
    <t>TX Storm 16 Jon</t>
  </si>
  <si>
    <t>25-20 25-22</t>
  </si>
  <si>
    <t>ABQ Premier 15 KOA</t>
  </si>
  <si>
    <t>25-17 14-25 15-13</t>
  </si>
  <si>
    <t xml:space="preserve"> NML 14 Reign</t>
  </si>
  <si>
    <t>22-25  25-22 15-7</t>
  </si>
  <si>
    <t xml:space="preserve"> NLVC 14 Select</t>
  </si>
  <si>
    <t xml:space="preserve"> APAC 13 Norm</t>
  </si>
  <si>
    <t>25-16 25-19</t>
  </si>
  <si>
    <t>25-20 25-18</t>
  </si>
  <si>
    <t xml:space="preserve"> EP Stars 16 Blue</t>
  </si>
  <si>
    <t>20-25 25-14 15-7</t>
  </si>
  <si>
    <t>25-22 25-19</t>
  </si>
  <si>
    <t>23-25 25-13 15-11</t>
  </si>
  <si>
    <t>25-16 21-25 15-13</t>
  </si>
  <si>
    <t>NM Premier Rox 16 Purple</t>
  </si>
  <si>
    <t>22-25 25-13 15-11</t>
  </si>
  <si>
    <t>25-16 25-8</t>
  </si>
  <si>
    <t>25-20 26-24</t>
  </si>
  <si>
    <t>Tx ON Point 15 Abner</t>
  </si>
  <si>
    <t>25-16  25-20</t>
  </si>
  <si>
    <t>25-17 25-16</t>
  </si>
  <si>
    <t>25-17 14-25 15-11</t>
  </si>
  <si>
    <t>25-18 25-16</t>
  </si>
  <si>
    <t>25-22 25-15</t>
  </si>
  <si>
    <t>TX On Point Gracia 14</t>
  </si>
  <si>
    <t>25-22 25-23</t>
  </si>
  <si>
    <t>28-26 25-19</t>
  </si>
  <si>
    <t>25-14 25-13</t>
  </si>
  <si>
    <t>25-9  25-16</t>
  </si>
  <si>
    <t>18-25  25-13  16-14</t>
  </si>
  <si>
    <t>24-26 25-12 17-15</t>
  </si>
  <si>
    <t>25-22  27-25</t>
  </si>
  <si>
    <t xml:space="preserve"> 915 United 13 Victor</t>
  </si>
  <si>
    <t>24-26 25-17 15-11</t>
  </si>
  <si>
    <t>25-22 23-25 15-7</t>
  </si>
  <si>
    <t>Wolf Pack 12 N1</t>
  </si>
  <si>
    <t>25-20 25-23</t>
  </si>
  <si>
    <t>25-10 19-25 15-8</t>
  </si>
  <si>
    <t>25-19 28-26</t>
  </si>
  <si>
    <t>25-13 25-21</t>
  </si>
  <si>
    <t>26-24 25-23</t>
  </si>
  <si>
    <t>25-6 25-10</t>
  </si>
  <si>
    <t>25-19 24-26 15-10</t>
  </si>
  <si>
    <t>25-21 26-24</t>
  </si>
  <si>
    <t>25-19 25-17</t>
  </si>
  <si>
    <t>Amar Xtreme 14 Crossfire</t>
  </si>
  <si>
    <t>25-19 25-22</t>
  </si>
  <si>
    <t>16-25 25-22 15-10</t>
  </si>
  <si>
    <t>25-6 25-15</t>
  </si>
  <si>
    <t>Amar Xtreme 14 Chaos</t>
  </si>
  <si>
    <t>25-21 25-19</t>
  </si>
  <si>
    <t>25-23 27-25</t>
  </si>
  <si>
    <t>25-12 25-27 15-13</t>
  </si>
  <si>
    <t>Tx Magic 15 National</t>
  </si>
  <si>
    <t>28-30 25-17 15-11</t>
  </si>
  <si>
    <t>25-16 25-11</t>
  </si>
  <si>
    <t>23-25 25-23 15-10</t>
  </si>
  <si>
    <t>25-22 25-13</t>
  </si>
  <si>
    <t>17-25 25-19 15-9</t>
  </si>
  <si>
    <t>25-17 33-31</t>
  </si>
  <si>
    <t>30-28 25-17</t>
  </si>
  <si>
    <t>25-15 26-24</t>
  </si>
  <si>
    <t>25-23 25-27 16-14</t>
  </si>
  <si>
    <t>23-25 25-16 15-12</t>
  </si>
  <si>
    <t>Amar Xtreme 13 Storm Makers</t>
  </si>
  <si>
    <t>25-17 18-25 15-7</t>
  </si>
  <si>
    <t>25-17 26-24</t>
  </si>
  <si>
    <t>25-23 25-20</t>
  </si>
  <si>
    <t>13-25 26-24 16-14</t>
  </si>
  <si>
    <t>25-7 25-12</t>
  </si>
  <si>
    <t>25-15 25-18</t>
  </si>
  <si>
    <t>17-25 25-20 15-7</t>
  </si>
  <si>
    <t>19-25 25-19 15-11</t>
  </si>
  <si>
    <t>Amar Xtreme 12 Venom</t>
  </si>
  <si>
    <t>28-26 25-20</t>
  </si>
  <si>
    <t>25-20  17-25  15-11</t>
  </si>
  <si>
    <t>25-15 27-25</t>
  </si>
  <si>
    <t>25-18 18-25 15-8</t>
  </si>
  <si>
    <t>25-22 25-12</t>
  </si>
  <si>
    <t>25-21 25-22</t>
  </si>
  <si>
    <t>19-25 25-22 15-9</t>
  </si>
  <si>
    <t>25-13  25-21</t>
  </si>
  <si>
    <t xml:space="preserve">25-19 25-18 </t>
  </si>
  <si>
    <t xml:space="preserve">25-14  19-25 16-14 </t>
  </si>
  <si>
    <t>35-37 25-23 15-13</t>
  </si>
  <si>
    <t>19-25 25-20 15-8</t>
  </si>
  <si>
    <t>22-25 25-19 15-9</t>
  </si>
  <si>
    <t>25-19 25-14</t>
  </si>
  <si>
    <t>25-14 26-24</t>
  </si>
  <si>
    <t>25-19 25-11</t>
  </si>
  <si>
    <t>21-25 25-15 15-11</t>
  </si>
  <si>
    <t>21-25 25-17 15-8</t>
  </si>
  <si>
    <t>25-23 25-22</t>
  </si>
  <si>
    <t>10-25 25-18 15-13</t>
  </si>
  <si>
    <t>25-10 25-17</t>
  </si>
  <si>
    <t>21-25 25-14 15-7</t>
  </si>
  <si>
    <t>25-20 23-25 15-6</t>
  </si>
  <si>
    <t>25-22 25-22</t>
  </si>
  <si>
    <t>25-15 25-22</t>
  </si>
  <si>
    <t>26-24 25-18</t>
  </si>
  <si>
    <t>25-20 25-11</t>
  </si>
  <si>
    <t>25-15 22-25 15-12</t>
  </si>
  <si>
    <t>25-13 25-8</t>
  </si>
  <si>
    <t>25-15 25-12</t>
  </si>
  <si>
    <t>26-24 26-24</t>
  </si>
  <si>
    <t>25-16 25-16</t>
  </si>
  <si>
    <t>25-20 24-26 15-5</t>
  </si>
  <si>
    <t>12-25 25-18 15-10</t>
  </si>
  <si>
    <t>25-20 25-20</t>
  </si>
  <si>
    <t>25-11 25-13</t>
  </si>
  <si>
    <t>25-21 15-25 15-12</t>
  </si>
  <si>
    <t>25-17 25-19</t>
  </si>
  <si>
    <t>21-25 25-20 15-8</t>
  </si>
  <si>
    <t>25-9 25-13</t>
  </si>
  <si>
    <t>23-25 25-15 15-9</t>
  </si>
  <si>
    <t>25-20 25-16</t>
  </si>
  <si>
    <t>15-25 25-23 15-11</t>
  </si>
  <si>
    <t>18-25 25-18 15-7</t>
  </si>
  <si>
    <t>25-15 19-25 15-6</t>
  </si>
  <si>
    <t>25-18 16-25 15-12</t>
  </si>
  <si>
    <t>25-13 21-25 15-5</t>
  </si>
  <si>
    <t>25-23 25-19</t>
  </si>
  <si>
    <t>25-19 25-19</t>
  </si>
  <si>
    <t>25-22 23-25 15-10</t>
  </si>
  <si>
    <t>25-13 27-25</t>
  </si>
  <si>
    <t>25-23 26-24</t>
  </si>
  <si>
    <t>25-15 22-25 15-6</t>
  </si>
  <si>
    <t>26-24 22-25 15-13</t>
  </si>
  <si>
    <t>25-16 25-23</t>
  </si>
  <si>
    <t>25-19  25-22</t>
  </si>
  <si>
    <t>25-23 14-25 15-12</t>
  </si>
  <si>
    <t>25-13 24-26 15-13</t>
  </si>
  <si>
    <t>25-27 25-17 15-11</t>
  </si>
  <si>
    <t>26-24 17-25 15-11</t>
  </si>
  <si>
    <t>27-29 25-17  15-4</t>
  </si>
  <si>
    <t>25-22 17-25 15-10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</si>
</sst>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Arial"/>
    </font>
    <font>
      <b/>
      <sz val="14"/>
      <name val="Arial"/>
    </font>
    <font>
      <sz val="14"/>
      <name val="Arial"/>
    </font>
    <font>
      <b/>
      <sz val="10"/>
      <color rgb="FFFF0000"/>
      <name val="Arial"/>
    </font>
    <font>
      <b/>
      <sz val="14"/>
      <color rgb="FFFF0000"/>
      <name val="Arial"/>
    </font>
    <font>
      <sz val="11"/>
      <name val="Arial"/>
    </font>
    <font>
      <b/>
      <sz val="11"/>
      <name val="Arial"/>
    </font>
    <font>
      <sz val="10"/>
      <name val="Arial"/>
    </font>
    <font>
      <sz val="10"/>
      <name val="Arial"/>
    </font>
    <font>
      <b/>
      <sz val="14"/>
      <color rgb="FF0070C0"/>
      <name val="Arial"/>
    </font>
    <font>
      <b/>
      <sz val="13"/>
      <name val="Arial"/>
    </font>
    <font>
      <b/>
      <i/>
      <sz val="12"/>
      <color rgb="FFFF0000"/>
      <name val="Arial"/>
    </font>
    <font>
      <b/>
      <sz val="10"/>
      <name val="Arial"/>
    </font>
    <font>
      <b/>
      <i/>
      <sz val="10"/>
      <name val="Arial"/>
    </font>
    <font>
      <b/>
      <i/>
      <sz val="12"/>
      <color rgb="FF0070C0"/>
      <name val="Arial"/>
    </font>
    <font>
      <b/>
      <sz val="16"/>
      <name val="Arial"/>
    </font>
    <font>
      <b/>
      <sz val="12"/>
      <name val="Arial"/>
    </font>
    <font>
      <b/>
      <i/>
      <sz val="12"/>
      <name val="Arial"/>
    </font>
    <font>
      <sz val="12"/>
      <name val="Arial"/>
    </font>
    <font>
      <sz val="10"/>
      <color rgb="FFFF0000"/>
      <name val="Arial"/>
    </font>
    <font>
      <b/>
      <sz val="11"/>
      <color rgb="FF0070C0"/>
      <name val="Arial"/>
    </font>
    <font>
      <b/>
      <sz val="11"/>
      <color rgb="FF00B050"/>
      <name val="Arial"/>
    </font>
    <font>
      <b/>
      <sz val="11"/>
      <color rgb="FFFF0000"/>
      <name val="Arial"/>
    </font>
    <font>
      <b/>
      <i/>
      <sz val="11"/>
      <name val="Arial"/>
    </font>
    <font>
      <sz val="10"/>
      <color rgb="FF0070C0"/>
      <name val="Arial"/>
    </font>
    <font>
      <b/>
      <sz val="13"/>
      <color rgb="FFFF0000"/>
      <name val="Arial"/>
    </font>
    <font>
      <b/>
      <sz val="13"/>
      <color rgb="FF0066CC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969696"/>
        <bgColor rgb="FF969696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 applyFont="1" applyAlignment="1"/>
    <xf numFmtId="0" fontId="2" fillId="0" borderId="0" xfId="0" applyFont="1"/>
    <xf numFmtId="14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0" fontId="16" fillId="0" borderId="0" xfId="0" applyNumberFormat="1" applyFont="1" applyAlignment="1">
      <alignment horizontal="center"/>
    </xf>
    <xf numFmtId="14" fontId="16" fillId="0" borderId="12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4" fontId="16" fillId="0" borderId="21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7" fillId="0" borderId="5" xfId="0" quotePrefix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7" fillId="0" borderId="1" xfId="0" applyFont="1" applyBorder="1"/>
    <xf numFmtId="0" fontId="16" fillId="0" borderId="2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8" fillId="0" borderId="0" xfId="0" applyFont="1"/>
    <xf numFmtId="0" fontId="7" fillId="0" borderId="1" xfId="0" applyFont="1" applyBorder="1" applyAlignment="1">
      <alignment horizontal="center" vertical="center"/>
    </xf>
    <xf numFmtId="14" fontId="16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18" fontId="12" fillId="7" borderId="9" xfId="0" applyNumberFormat="1" applyFont="1" applyFill="1" applyBorder="1" applyAlignment="1">
      <alignment horizontal="center"/>
    </xf>
    <xf numFmtId="0" fontId="16" fillId="0" borderId="0" xfId="0" quotePrefix="1" applyFont="1"/>
    <xf numFmtId="0" fontId="7" fillId="0" borderId="0" xfId="0" applyFont="1" applyAlignment="1">
      <alignment horizontal="center" vertical="center"/>
    </xf>
    <xf numFmtId="14" fontId="7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2" fillId="0" borderId="0" xfId="0" applyFont="1"/>
    <xf numFmtId="0" fontId="7" fillId="4" borderId="1" xfId="0" applyFont="1" applyFill="1" applyBorder="1" applyAlignment="1">
      <alignment horizontal="center" vertical="center"/>
    </xf>
    <xf numFmtId="0" fontId="15" fillId="0" borderId="0" xfId="0" applyFont="1"/>
    <xf numFmtId="14" fontId="1" fillId="0" borderId="0" xfId="0" applyNumberFormat="1" applyFont="1"/>
    <xf numFmtId="14" fontId="16" fillId="0" borderId="0" xfId="0" applyNumberFormat="1" applyFont="1"/>
    <xf numFmtId="14" fontId="15" fillId="0" borderId="0" xfId="0" applyNumberFormat="1" applyFont="1"/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6" fillId="0" borderId="25" xfId="0" applyFont="1" applyBorder="1" applyAlignment="1">
      <alignment horizontal="center" vertical="top"/>
    </xf>
    <xf numFmtId="0" fontId="18" fillId="0" borderId="12" xfId="0" applyFont="1" applyBorder="1" applyAlignment="1">
      <alignment horizontal="center"/>
    </xf>
    <xf numFmtId="0" fontId="16" fillId="0" borderId="0" xfId="0" applyFont="1"/>
    <xf numFmtId="0" fontId="18" fillId="0" borderId="11" xfId="0" applyFont="1" applyBorder="1" applyAlignment="1">
      <alignment horizontal="center"/>
    </xf>
    <xf numFmtId="0" fontId="18" fillId="0" borderId="25" xfId="0" applyFont="1" applyBorder="1"/>
    <xf numFmtId="0" fontId="18" fillId="0" borderId="12" xfId="0" applyFont="1" applyBorder="1"/>
    <xf numFmtId="0" fontId="18" fillId="0" borderId="11" xfId="0" applyFont="1" applyBorder="1"/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16" fillId="3" borderId="31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18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/>
    <xf numFmtId="14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18" fontId="16" fillId="0" borderId="34" xfId="0" applyNumberFormat="1" applyFont="1" applyBorder="1" applyAlignment="1">
      <alignment horizontal="center"/>
    </xf>
    <xf numFmtId="14" fontId="16" fillId="0" borderId="34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3" fillId="2" borderId="36" xfId="0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  <xf numFmtId="18" fontId="16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18" fontId="16" fillId="0" borderId="12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18" fontId="16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38" xfId="0" applyFont="1" applyBorder="1" applyAlignment="1">
      <alignment horizontal="center"/>
    </xf>
    <xf numFmtId="0" fontId="16" fillId="6" borderId="9" xfId="0" applyFont="1" applyFill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16" fillId="0" borderId="41" xfId="0" applyFont="1" applyBorder="1" applyAlignment="1">
      <alignment horizontal="center"/>
    </xf>
    <xf numFmtId="0" fontId="23" fillId="2" borderId="9" xfId="0" applyFont="1" applyFill="1" applyBorder="1"/>
    <xf numFmtId="0" fontId="16" fillId="2" borderId="9" xfId="0" applyFont="1" applyFill="1" applyBorder="1" applyAlignment="1">
      <alignment horizontal="center"/>
    </xf>
    <xf numFmtId="0" fontId="16" fillId="0" borderId="17" xfId="0" applyFont="1" applyBorder="1" applyAlignment="1">
      <alignment horizontal="center" vertical="top"/>
    </xf>
    <xf numFmtId="18" fontId="16" fillId="0" borderId="0" xfId="0" applyNumberFormat="1" applyFont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6" fillId="0" borderId="0" xfId="0" quotePrefix="1" applyFont="1"/>
    <xf numFmtId="0" fontId="17" fillId="3" borderId="26" xfId="0" applyFont="1" applyFill="1" applyBorder="1" applyAlignment="1">
      <alignment horizontal="center"/>
    </xf>
    <xf numFmtId="14" fontId="17" fillId="0" borderId="12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42" xfId="0" applyFont="1" applyBorder="1" applyAlignment="1">
      <alignment horizontal="center" vertical="top"/>
    </xf>
    <xf numFmtId="18" fontId="16" fillId="0" borderId="43" xfId="0" applyNumberFormat="1" applyFont="1" applyBorder="1" applyAlignment="1">
      <alignment horizontal="center"/>
    </xf>
    <xf numFmtId="14" fontId="16" fillId="0" borderId="43" xfId="0" applyNumberFormat="1" applyFont="1" applyBorder="1" applyAlignment="1">
      <alignment horizontal="center"/>
    </xf>
    <xf numFmtId="0" fontId="23" fillId="2" borderId="44" xfId="0" applyFont="1" applyFill="1" applyBorder="1" applyAlignment="1">
      <alignment horizontal="center"/>
    </xf>
    <xf numFmtId="0" fontId="17" fillId="0" borderId="43" xfId="0" applyFont="1" applyBorder="1" applyAlignment="1">
      <alignment horizontal="center"/>
    </xf>
    <xf numFmtId="18" fontId="16" fillId="7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6" fillId="6" borderId="46" xfId="0" applyFont="1" applyFill="1" applyBorder="1" applyAlignment="1">
      <alignment horizontal="center" vertical="top"/>
    </xf>
    <xf numFmtId="14" fontId="16" fillId="0" borderId="18" xfId="0" applyNumberFormat="1" applyFont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47" xfId="0" applyFont="1" applyBorder="1"/>
    <xf numFmtId="14" fontId="16" fillId="0" borderId="3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16" fillId="6" borderId="9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8" fontId="12" fillId="6" borderId="9" xfId="0" applyNumberFormat="1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3" borderId="31" xfId="0" applyFont="1" applyFill="1" applyBorder="1" applyAlignment="1">
      <alignment horizontal="center"/>
    </xf>
    <xf numFmtId="0" fontId="5" fillId="5" borderId="9" xfId="0" applyFont="1" applyFill="1" applyBorder="1"/>
    <xf numFmtId="0" fontId="18" fillId="0" borderId="10" xfId="0" applyFont="1" applyBorder="1"/>
    <xf numFmtId="14" fontId="6" fillId="0" borderId="11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0" fontId="24" fillId="0" borderId="0" xfId="0" applyFont="1"/>
    <xf numFmtId="0" fontId="17" fillId="6" borderId="26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7" fillId="6" borderId="36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16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7" fillId="6" borderId="9" xfId="0" applyFont="1" applyFill="1" applyBorder="1" applyAlignment="1">
      <alignment horizontal="center" vertical="top"/>
    </xf>
    <xf numFmtId="0" fontId="30" fillId="3" borderId="26" xfId="0" applyFont="1" applyFill="1" applyBorder="1" applyAlignment="1">
      <alignment horizontal="center"/>
    </xf>
    <xf numFmtId="0" fontId="29" fillId="0" borderId="0" xfId="0" applyFont="1" applyAlignment="1">
      <alignment horizontal="center" vertical="top"/>
    </xf>
    <xf numFmtId="0" fontId="27" fillId="0" borderId="30" xfId="0" applyFont="1" applyBorder="1" applyAlignment="1">
      <alignment horizontal="center"/>
    </xf>
    <xf numFmtId="0" fontId="27" fillId="6" borderId="9" xfId="0" applyFont="1" applyFill="1" applyBorder="1" applyAlignment="1">
      <alignment horizontal="center"/>
    </xf>
    <xf numFmtId="0" fontId="30" fillId="6" borderId="36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 vertical="top"/>
    </xf>
    <xf numFmtId="0" fontId="27" fillId="3" borderId="31" xfId="0" applyFont="1" applyFill="1" applyBorder="1" applyAlignment="1">
      <alignment horizontal="center"/>
    </xf>
    <xf numFmtId="0" fontId="27" fillId="6" borderId="32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6" borderId="26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/>
    </xf>
    <xf numFmtId="0" fontId="30" fillId="6" borderId="3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4" xfId="0" applyFont="1" applyBorder="1"/>
    <xf numFmtId="0" fontId="10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5" xfId="0" applyFont="1" applyBorder="1"/>
    <xf numFmtId="0" fontId="7" fillId="0" borderId="22" xfId="0" applyFont="1" applyBorder="1" applyAlignment="1">
      <alignment horizontal="center"/>
    </xf>
    <xf numFmtId="0" fontId="8" fillId="0" borderId="22" xfId="0" applyFont="1" applyBorder="1"/>
    <xf numFmtId="0" fontId="8" fillId="0" borderId="23" xfId="0" applyFont="1" applyBorder="1"/>
    <xf numFmtId="0" fontId="7" fillId="4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0" xfId="0" applyFont="1" applyBorder="1"/>
    <xf numFmtId="0" fontId="8" fillId="0" borderId="13" xfId="0" applyFont="1" applyBorder="1"/>
    <xf numFmtId="0" fontId="2" fillId="4" borderId="7" xfId="0" applyFont="1" applyFill="1" applyBorder="1" applyAlignment="1">
      <alignment horizontal="center" vertical="center"/>
    </xf>
    <xf numFmtId="0" fontId="8" fillId="0" borderId="8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4" xfId="0" applyFont="1" applyBorder="1"/>
    <xf numFmtId="0" fontId="8" fillId="0" borderId="15" xfId="0" applyFont="1" applyBorder="1"/>
    <xf numFmtId="0" fontId="6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8" fillId="0" borderId="29" xfId="0" applyFont="1" applyBorder="1"/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top"/>
    </xf>
    <xf numFmtId="0" fontId="8" fillId="0" borderId="27" xfId="0" applyFont="1" applyBorder="1"/>
    <xf numFmtId="0" fontId="12" fillId="0" borderId="0" xfId="0" quotePrefix="1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8" fillId="0" borderId="48" xfId="0" applyFont="1" applyBorder="1"/>
    <xf numFmtId="0" fontId="27" fillId="0" borderId="2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6" borderId="9" xfId="0" applyFont="1" applyFill="1" applyBorder="1" applyAlignment="1">
      <alignment horizontal="center" vertical="top"/>
    </xf>
    <xf numFmtId="0" fontId="27" fillId="0" borderId="39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4" fontId="27" fillId="0" borderId="30" xfId="0" applyNumberFormat="1" applyFont="1" applyBorder="1" applyAlignment="1">
      <alignment horizontal="center"/>
    </xf>
    <xf numFmtId="0" fontId="27" fillId="0" borderId="24" xfId="0" applyFont="1" applyBorder="1"/>
    <xf numFmtId="0" fontId="30" fillId="0" borderId="27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30" xfId="0" applyFont="1" applyBorder="1"/>
    <xf numFmtId="0" fontId="33" fillId="0" borderId="0" xfId="0" applyFont="1" applyAlignment="1"/>
    <xf numFmtId="0" fontId="27" fillId="0" borderId="25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34" fillId="0" borderId="0" xfId="0" applyFont="1"/>
    <xf numFmtId="0" fontId="6" fillId="0" borderId="30" xfId="0" applyFont="1" applyBorder="1" applyAlignment="1">
      <alignment horizontal="left"/>
    </xf>
    <xf numFmtId="0" fontId="29" fillId="0" borderId="47" xfId="0" applyFont="1" applyBorder="1" applyAlignment="1">
      <alignment horizontal="center"/>
    </xf>
    <xf numFmtId="0" fontId="27" fillId="0" borderId="25" xfId="0" applyFont="1" applyBorder="1"/>
    <xf numFmtId="14" fontId="27" fillId="0" borderId="18" xfId="0" applyNumberFormat="1" applyFont="1" applyBorder="1" applyAlignment="1">
      <alignment horizontal="center"/>
    </xf>
    <xf numFmtId="0" fontId="27" fillId="0" borderId="4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15" workbookViewId="0">
      <selection activeCell="H71" sqref="H71"/>
    </sheetView>
  </sheetViews>
  <sheetFormatPr baseColWidth="10" defaultColWidth="14.5" defaultRowHeight="15" customHeight="1" x14ac:dyDescent="0.15"/>
  <cols>
    <col min="1" max="5" width="37.6640625" customWidth="1"/>
    <col min="6" max="6" width="8.83203125" customWidth="1"/>
    <col min="7" max="26" width="10.6640625" customWidth="1"/>
  </cols>
  <sheetData>
    <row r="1" spans="1:26" ht="18" x14ac:dyDescent="0.2">
      <c r="A1" s="209" t="s">
        <v>0</v>
      </c>
      <c r="B1" s="210"/>
      <c r="C1" s="210"/>
      <c r="D1" s="210"/>
      <c r="E1" s="2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2">
      <c r="A2" s="211" t="s">
        <v>1</v>
      </c>
      <c r="B2" s="210"/>
      <c r="C2" s="210"/>
      <c r="D2" s="210"/>
      <c r="E2" s="2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">
      <c r="A3" s="4" t="s">
        <v>2</v>
      </c>
      <c r="B3" s="212" t="s">
        <v>3</v>
      </c>
      <c r="C3" s="210"/>
      <c r="D3" s="2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x14ac:dyDescent="0.2">
      <c r="A4" s="213" t="s">
        <v>4</v>
      </c>
      <c r="B4" s="214"/>
      <c r="C4" s="1" t="s">
        <v>2</v>
      </c>
      <c r="D4" s="216" t="s">
        <v>12</v>
      </c>
      <c r="E4" s="2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215" t="s">
        <v>13</v>
      </c>
      <c r="B5" s="214"/>
      <c r="C5" s="1" t="s">
        <v>2</v>
      </c>
      <c r="D5" s="217" t="s">
        <v>16</v>
      </c>
      <c r="E5" s="21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x14ac:dyDescent="0.2">
      <c r="A6" s="209" t="s">
        <v>17</v>
      </c>
      <c r="B6" s="210"/>
      <c r="C6" s="210"/>
      <c r="D6" s="210"/>
      <c r="E6" s="210"/>
    </row>
    <row r="7" spans="1:26" ht="15" customHeight="1" x14ac:dyDescent="0.2">
      <c r="A7" s="13"/>
      <c r="C7" s="15" t="s">
        <v>18</v>
      </c>
      <c r="D7" s="16"/>
    </row>
    <row r="8" spans="1:26" ht="15" customHeight="1" x14ac:dyDescent="0.2">
      <c r="A8" s="13"/>
      <c r="C8" s="18" t="s">
        <v>19</v>
      </c>
      <c r="D8" s="16"/>
    </row>
    <row r="9" spans="1:26" ht="15" customHeight="1" x14ac:dyDescent="0.2">
      <c r="A9" s="13"/>
      <c r="C9" s="19" t="s">
        <v>20</v>
      </c>
      <c r="D9" s="16"/>
    </row>
    <row r="10" spans="1:26" ht="15" customHeight="1" x14ac:dyDescent="0.2">
      <c r="A10" s="13"/>
      <c r="C10" s="20" t="s">
        <v>21</v>
      </c>
      <c r="D10" s="16"/>
    </row>
    <row r="11" spans="1:26" ht="15" customHeight="1" x14ac:dyDescent="0.2">
      <c r="A11" s="13"/>
      <c r="C11" s="20" t="s">
        <v>22</v>
      </c>
      <c r="D11" s="16"/>
    </row>
    <row r="12" spans="1:26" ht="15" customHeight="1" x14ac:dyDescent="0.2">
      <c r="A12" s="13"/>
      <c r="C12" s="20" t="s">
        <v>23</v>
      </c>
      <c r="D12" s="16"/>
    </row>
    <row r="13" spans="1:26" ht="15" customHeight="1" x14ac:dyDescent="0.2">
      <c r="A13" s="13"/>
      <c r="C13" s="20" t="s">
        <v>24</v>
      </c>
      <c r="D13" s="16"/>
    </row>
    <row r="14" spans="1:26" ht="15" customHeight="1" x14ac:dyDescent="0.2">
      <c r="A14" s="13"/>
      <c r="C14" s="20" t="s">
        <v>25</v>
      </c>
      <c r="D14" s="16"/>
    </row>
    <row r="15" spans="1:26" ht="15" customHeight="1" x14ac:dyDescent="0.2">
      <c r="A15" s="13"/>
      <c r="B15" s="16"/>
      <c r="C15" s="16"/>
      <c r="D15" s="16"/>
    </row>
    <row r="16" spans="1:26" ht="18" x14ac:dyDescent="0.2">
      <c r="A16" s="209" t="s">
        <v>26</v>
      </c>
      <c r="B16" s="210"/>
      <c r="C16" s="210"/>
      <c r="D16" s="210"/>
      <c r="E16" s="210"/>
    </row>
    <row r="17" spans="1:6" ht="15" customHeight="1" x14ac:dyDescent="0.2">
      <c r="B17" s="22" t="s">
        <v>27</v>
      </c>
      <c r="C17" s="22" t="s">
        <v>27</v>
      </c>
      <c r="D17" s="22" t="s">
        <v>27</v>
      </c>
      <c r="E17" s="23"/>
    </row>
    <row r="18" spans="1:6" ht="15" customHeight="1" x14ac:dyDescent="0.15">
      <c r="B18" s="24" t="s">
        <v>28</v>
      </c>
      <c r="C18" s="24" t="s">
        <v>29</v>
      </c>
      <c r="D18" s="24" t="s">
        <v>30</v>
      </c>
      <c r="E18" s="23"/>
    </row>
    <row r="19" spans="1:6" ht="15" customHeight="1" x14ac:dyDescent="0.15">
      <c r="B19" s="25" t="s">
        <v>20</v>
      </c>
      <c r="C19" s="25" t="s">
        <v>31</v>
      </c>
      <c r="D19" s="25" t="s">
        <v>32</v>
      </c>
      <c r="E19" s="23"/>
    </row>
    <row r="20" spans="1:6" ht="15" customHeight="1" x14ac:dyDescent="0.15">
      <c r="B20" s="27" t="s">
        <v>33</v>
      </c>
      <c r="C20" s="27" t="s">
        <v>34</v>
      </c>
      <c r="D20" s="27" t="s">
        <v>35</v>
      </c>
      <c r="E20" s="23"/>
    </row>
    <row r="21" spans="1:6" ht="15" customHeight="1" x14ac:dyDescent="0.15">
      <c r="B21" s="27" t="s">
        <v>36</v>
      </c>
      <c r="C21" s="27" t="s">
        <v>37</v>
      </c>
      <c r="D21" s="27" t="s">
        <v>38</v>
      </c>
      <c r="E21" s="23"/>
    </row>
    <row r="22" spans="1:6" ht="15" customHeight="1" x14ac:dyDescent="0.15">
      <c r="B22" s="27" t="s">
        <v>39</v>
      </c>
      <c r="C22" s="27" t="s">
        <v>40</v>
      </c>
      <c r="D22" s="27" t="s">
        <v>41</v>
      </c>
      <c r="E22" s="23"/>
    </row>
    <row r="23" spans="1:6" ht="15" customHeight="1" x14ac:dyDescent="0.15">
      <c r="B23" s="27" t="s">
        <v>42</v>
      </c>
      <c r="C23" s="27" t="s">
        <v>43</v>
      </c>
      <c r="D23" s="27" t="s">
        <v>44</v>
      </c>
      <c r="E23" s="23"/>
    </row>
    <row r="24" spans="1:6" ht="15" customHeight="1" x14ac:dyDescent="0.15">
      <c r="A24" s="23"/>
      <c r="B24" s="16"/>
      <c r="C24" s="23"/>
      <c r="D24" s="23"/>
      <c r="E24" s="23"/>
      <c r="F24" s="16"/>
    </row>
    <row r="25" spans="1:6" ht="15.75" customHeight="1" x14ac:dyDescent="0.2">
      <c r="A25" s="209" t="s">
        <v>45</v>
      </c>
      <c r="B25" s="210"/>
      <c r="C25" s="210"/>
      <c r="D25" s="210"/>
      <c r="E25" s="210"/>
    </row>
    <row r="26" spans="1:6" ht="15" customHeight="1" x14ac:dyDescent="0.2">
      <c r="A26" s="15" t="s">
        <v>18</v>
      </c>
      <c r="B26" s="15" t="s">
        <v>18</v>
      </c>
      <c r="C26" s="22" t="s">
        <v>27</v>
      </c>
      <c r="D26" s="22" t="s">
        <v>27</v>
      </c>
    </row>
    <row r="27" spans="1:6" ht="15" customHeight="1" x14ac:dyDescent="0.15">
      <c r="A27" s="18" t="s">
        <v>46</v>
      </c>
      <c r="B27" s="18" t="s">
        <v>47</v>
      </c>
      <c r="C27" s="24" t="s">
        <v>46</v>
      </c>
      <c r="D27" s="24" t="s">
        <v>47</v>
      </c>
    </row>
    <row r="28" spans="1:6" ht="15" customHeight="1" x14ac:dyDescent="0.15">
      <c r="A28" s="19" t="s">
        <v>20</v>
      </c>
      <c r="B28" s="19" t="s">
        <v>31</v>
      </c>
      <c r="C28" s="25" t="s">
        <v>32</v>
      </c>
      <c r="D28" s="25" t="s">
        <v>48</v>
      </c>
    </row>
    <row r="29" spans="1:6" ht="15" customHeight="1" x14ac:dyDescent="0.15">
      <c r="A29" s="20" t="s">
        <v>49</v>
      </c>
      <c r="B29" s="20" t="s">
        <v>50</v>
      </c>
      <c r="C29" s="27" t="s">
        <v>51</v>
      </c>
      <c r="D29" s="27" t="s">
        <v>52</v>
      </c>
    </row>
    <row r="30" spans="1:6" ht="15" customHeight="1" x14ac:dyDescent="0.15">
      <c r="A30" s="20" t="s">
        <v>53</v>
      </c>
      <c r="B30" s="20" t="s">
        <v>54</v>
      </c>
      <c r="C30" s="27" t="s">
        <v>55</v>
      </c>
      <c r="D30" s="27" t="s">
        <v>56</v>
      </c>
    </row>
    <row r="31" spans="1:6" ht="15" customHeight="1" x14ac:dyDescent="0.15">
      <c r="A31" s="20" t="s">
        <v>57</v>
      </c>
      <c r="B31" s="20" t="s">
        <v>58</v>
      </c>
      <c r="C31" s="27" t="s">
        <v>59</v>
      </c>
      <c r="D31" s="27" t="s">
        <v>60</v>
      </c>
    </row>
    <row r="32" spans="1:6" ht="15" customHeight="1" x14ac:dyDescent="0.15">
      <c r="A32" s="20" t="s">
        <v>61</v>
      </c>
      <c r="B32" s="20" t="s">
        <v>62</v>
      </c>
      <c r="C32" s="27" t="s">
        <v>63</v>
      </c>
      <c r="D32" s="27" t="s">
        <v>64</v>
      </c>
    </row>
    <row r="33" spans="1:26" ht="15" customHeight="1" x14ac:dyDescent="0.2">
      <c r="A33" s="13"/>
      <c r="B33" s="13"/>
      <c r="C33" s="13"/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209" t="s">
        <v>65</v>
      </c>
      <c r="B34" s="210"/>
      <c r="C34" s="210"/>
      <c r="D34" s="210"/>
      <c r="E34" s="210"/>
    </row>
    <row r="35" spans="1:26" ht="15" customHeight="1" x14ac:dyDescent="0.2">
      <c r="B35" s="22" t="s">
        <v>27</v>
      </c>
      <c r="C35" s="22" t="s">
        <v>27</v>
      </c>
      <c r="D35" s="22" t="s">
        <v>27</v>
      </c>
    </row>
    <row r="36" spans="1:26" ht="15" customHeight="1" x14ac:dyDescent="0.15">
      <c r="B36" s="24" t="s">
        <v>66</v>
      </c>
      <c r="C36" s="24" t="s">
        <v>67</v>
      </c>
      <c r="D36" s="24" t="s">
        <v>68</v>
      </c>
    </row>
    <row r="37" spans="1:26" ht="15" customHeight="1" x14ac:dyDescent="0.15">
      <c r="B37" s="25" t="s">
        <v>20</v>
      </c>
      <c r="C37" s="25" t="s">
        <v>31</v>
      </c>
      <c r="D37" s="25" t="s">
        <v>32</v>
      </c>
    </row>
    <row r="38" spans="1:26" ht="15" customHeight="1" x14ac:dyDescent="0.15">
      <c r="B38" s="27" t="s">
        <v>69</v>
      </c>
      <c r="C38" s="27" t="s">
        <v>70</v>
      </c>
      <c r="D38" s="27" t="s">
        <v>71</v>
      </c>
    </row>
    <row r="39" spans="1:26" ht="15" customHeight="1" x14ac:dyDescent="0.15">
      <c r="B39" s="27" t="s">
        <v>72</v>
      </c>
      <c r="C39" s="27" t="s">
        <v>73</v>
      </c>
      <c r="D39" s="27" t="s">
        <v>74</v>
      </c>
    </row>
    <row r="40" spans="1:26" ht="15" customHeight="1" x14ac:dyDescent="0.15">
      <c r="B40" s="27" t="s">
        <v>75</v>
      </c>
      <c r="C40" s="27" t="s">
        <v>76</v>
      </c>
      <c r="D40" s="27" t="s">
        <v>77</v>
      </c>
    </row>
    <row r="41" spans="1:26" ht="15" customHeight="1" x14ac:dyDescent="0.15">
      <c r="A41" s="23"/>
      <c r="B41" s="27" t="s">
        <v>78</v>
      </c>
      <c r="C41" s="27" t="s">
        <v>79</v>
      </c>
      <c r="D41" s="27" t="s">
        <v>80</v>
      </c>
    </row>
    <row r="42" spans="1:26" ht="15" customHeight="1" x14ac:dyDescent="0.15">
      <c r="A42" s="23"/>
      <c r="B42" s="23"/>
      <c r="C42" s="23"/>
      <c r="D42" s="16"/>
    </row>
    <row r="43" spans="1:26" ht="15" customHeight="1" x14ac:dyDescent="0.2">
      <c r="B43" s="22" t="s">
        <v>27</v>
      </c>
      <c r="C43" s="22" t="s">
        <v>27</v>
      </c>
      <c r="D43" s="22" t="s">
        <v>27</v>
      </c>
    </row>
    <row r="44" spans="1:26" ht="15" customHeight="1" x14ac:dyDescent="0.15">
      <c r="B44" s="24" t="s">
        <v>81</v>
      </c>
      <c r="C44" s="24" t="s">
        <v>82</v>
      </c>
      <c r="D44" s="24" t="s">
        <v>83</v>
      </c>
    </row>
    <row r="45" spans="1:26" ht="15" customHeight="1" x14ac:dyDescent="0.15">
      <c r="B45" s="25" t="s">
        <v>48</v>
      </c>
      <c r="C45" s="25" t="s">
        <v>84</v>
      </c>
      <c r="D45" s="25" t="s">
        <v>85</v>
      </c>
    </row>
    <row r="46" spans="1:26" ht="15" customHeight="1" x14ac:dyDescent="0.15">
      <c r="B46" s="27" t="s">
        <v>86</v>
      </c>
      <c r="C46" s="27" t="s">
        <v>87</v>
      </c>
      <c r="D46" s="27" t="s">
        <v>88</v>
      </c>
    </row>
    <row r="47" spans="1:26" ht="15" customHeight="1" x14ac:dyDescent="0.15">
      <c r="B47" s="27" t="s">
        <v>89</v>
      </c>
      <c r="C47" s="27" t="s">
        <v>90</v>
      </c>
      <c r="D47" s="27" t="s">
        <v>91</v>
      </c>
    </row>
    <row r="48" spans="1:26" ht="15" customHeight="1" x14ac:dyDescent="0.15">
      <c r="B48" s="27" t="s">
        <v>92</v>
      </c>
      <c r="C48" s="27" t="s">
        <v>93</v>
      </c>
      <c r="D48" s="27" t="s">
        <v>94</v>
      </c>
    </row>
    <row r="49" spans="1:26" ht="15" customHeight="1" x14ac:dyDescent="0.15">
      <c r="B49" s="27" t="s">
        <v>95</v>
      </c>
      <c r="C49" s="27" t="s">
        <v>96</v>
      </c>
      <c r="D49" s="27" t="s">
        <v>97</v>
      </c>
    </row>
    <row r="50" spans="1:26" ht="15" customHeight="1" x14ac:dyDescent="0.2">
      <c r="A50" s="13"/>
      <c r="B50" s="13"/>
      <c r="C50" s="13"/>
      <c r="D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209" t="s">
        <v>98</v>
      </c>
      <c r="B51" s="210"/>
      <c r="C51" s="210"/>
      <c r="D51" s="210"/>
      <c r="E51" s="210"/>
    </row>
    <row r="52" spans="1:26" ht="15.75" customHeight="1" x14ac:dyDescent="0.2">
      <c r="A52" s="15" t="s">
        <v>18</v>
      </c>
      <c r="B52" s="15" t="s">
        <v>18</v>
      </c>
      <c r="C52" s="15" t="s">
        <v>18</v>
      </c>
      <c r="D52" s="22" t="s">
        <v>27</v>
      </c>
      <c r="E52" s="22" t="s">
        <v>27</v>
      </c>
    </row>
    <row r="53" spans="1:26" ht="15" customHeight="1" x14ac:dyDescent="0.15">
      <c r="A53" s="18" t="s">
        <v>99</v>
      </c>
      <c r="B53" s="18" t="s">
        <v>100</v>
      </c>
      <c r="C53" s="18" t="s">
        <v>67</v>
      </c>
      <c r="D53" s="24" t="s">
        <v>101</v>
      </c>
      <c r="E53" s="24" t="s">
        <v>102</v>
      </c>
    </row>
    <row r="54" spans="1:26" ht="15" customHeight="1" x14ac:dyDescent="0.15">
      <c r="A54" s="19" t="s">
        <v>20</v>
      </c>
      <c r="B54" s="19" t="s">
        <v>31</v>
      </c>
      <c r="C54" s="19" t="s">
        <v>32</v>
      </c>
      <c r="D54" s="25" t="s">
        <v>48</v>
      </c>
      <c r="E54" s="25" t="s">
        <v>84</v>
      </c>
    </row>
    <row r="55" spans="1:26" ht="15" customHeight="1" x14ac:dyDescent="0.15">
      <c r="A55" s="20" t="s">
        <v>103</v>
      </c>
      <c r="B55" s="20" t="s">
        <v>104</v>
      </c>
      <c r="C55" s="20" t="s">
        <v>105</v>
      </c>
      <c r="D55" s="27" t="s">
        <v>106</v>
      </c>
      <c r="E55" s="27" t="s">
        <v>107</v>
      </c>
    </row>
    <row r="56" spans="1:26" ht="15" customHeight="1" x14ac:dyDescent="0.15">
      <c r="A56" s="20" t="s">
        <v>108</v>
      </c>
      <c r="B56" s="20" t="s">
        <v>109</v>
      </c>
      <c r="C56" s="20" t="s">
        <v>110</v>
      </c>
      <c r="D56" s="27" t="s">
        <v>111</v>
      </c>
      <c r="E56" s="27" t="s">
        <v>112</v>
      </c>
    </row>
    <row r="57" spans="1:26" ht="15" customHeight="1" x14ac:dyDescent="0.15">
      <c r="A57" s="20" t="s">
        <v>113</v>
      </c>
      <c r="B57" s="20" t="s">
        <v>114</v>
      </c>
      <c r="C57" s="29" t="s">
        <v>115</v>
      </c>
      <c r="D57" s="27" t="s">
        <v>116</v>
      </c>
      <c r="E57" s="27" t="s">
        <v>117</v>
      </c>
    </row>
    <row r="58" spans="1:26" ht="15" customHeight="1" x14ac:dyDescent="0.15">
      <c r="A58" s="20" t="s">
        <v>118</v>
      </c>
      <c r="B58" s="20" t="s">
        <v>119</v>
      </c>
      <c r="C58" s="20" t="s">
        <v>120</v>
      </c>
      <c r="D58" s="30" t="s">
        <v>121</v>
      </c>
      <c r="E58" s="27" t="s">
        <v>122</v>
      </c>
    </row>
    <row r="59" spans="1:26" ht="15" customHeight="1" x14ac:dyDescent="0.15">
      <c r="A59" s="23" t="s">
        <v>2</v>
      </c>
      <c r="B59" s="23"/>
      <c r="C59" s="23"/>
      <c r="D59" s="23"/>
      <c r="F59" s="16"/>
    </row>
    <row r="60" spans="1:26" ht="15.75" customHeight="1" x14ac:dyDescent="0.2">
      <c r="A60" s="209" t="s">
        <v>123</v>
      </c>
      <c r="B60" s="210"/>
      <c r="C60" s="210"/>
      <c r="D60" s="210"/>
      <c r="E60" s="210"/>
    </row>
    <row r="61" spans="1:26" ht="15" customHeight="1" x14ac:dyDescent="0.2">
      <c r="B61" s="15" t="s">
        <v>18</v>
      </c>
      <c r="C61" s="15" t="s">
        <v>18</v>
      </c>
      <c r="D61" s="15" t="s">
        <v>18</v>
      </c>
    </row>
    <row r="62" spans="1:26" ht="15" customHeight="1" x14ac:dyDescent="0.15">
      <c r="B62" s="18" t="s">
        <v>101</v>
      </c>
      <c r="C62" s="18" t="s">
        <v>102</v>
      </c>
      <c r="D62" s="18" t="s">
        <v>66</v>
      </c>
    </row>
    <row r="63" spans="1:26" ht="15" customHeight="1" x14ac:dyDescent="0.15">
      <c r="B63" s="19" t="s">
        <v>20</v>
      </c>
      <c r="C63" s="19" t="s">
        <v>31</v>
      </c>
      <c r="D63" s="19" t="s">
        <v>32</v>
      </c>
    </row>
    <row r="64" spans="1:26" ht="15" customHeight="1" x14ac:dyDescent="0.15">
      <c r="B64" s="20" t="s">
        <v>125</v>
      </c>
      <c r="C64" s="20" t="s">
        <v>126</v>
      </c>
      <c r="D64" s="20" t="s">
        <v>127</v>
      </c>
    </row>
    <row r="65" spans="1:5" ht="15" customHeight="1" x14ac:dyDescent="0.15">
      <c r="B65" s="20" t="s">
        <v>128</v>
      </c>
      <c r="C65" s="20" t="s">
        <v>129</v>
      </c>
      <c r="D65" s="20" t="s">
        <v>130</v>
      </c>
    </row>
    <row r="66" spans="1:5" ht="15" customHeight="1" x14ac:dyDescent="0.15">
      <c r="B66" s="20" t="s">
        <v>132</v>
      </c>
      <c r="C66" s="20" t="s">
        <v>133</v>
      </c>
      <c r="D66" s="20" t="s">
        <v>134</v>
      </c>
    </row>
    <row r="67" spans="1:5" ht="15" customHeight="1" x14ac:dyDescent="0.15">
      <c r="B67" s="20" t="s">
        <v>135</v>
      </c>
      <c r="C67" s="20" t="s">
        <v>136</v>
      </c>
      <c r="D67" s="20" t="s">
        <v>137</v>
      </c>
    </row>
    <row r="68" spans="1:5" ht="15" customHeight="1" x14ac:dyDescent="0.15">
      <c r="A68" s="23"/>
      <c r="B68" s="16"/>
      <c r="C68" s="23"/>
      <c r="D68" s="23"/>
    </row>
    <row r="69" spans="1:5" ht="15.75" customHeight="1" x14ac:dyDescent="0.2">
      <c r="A69" s="209" t="s">
        <v>138</v>
      </c>
      <c r="B69" s="210"/>
      <c r="C69" s="210"/>
      <c r="D69" s="210"/>
      <c r="E69" s="210"/>
    </row>
    <row r="70" spans="1:5" ht="15" customHeight="1" x14ac:dyDescent="0.2">
      <c r="B70" s="22" t="s">
        <v>27</v>
      </c>
      <c r="C70" s="22" t="s">
        <v>27</v>
      </c>
      <c r="D70" s="23"/>
    </row>
    <row r="71" spans="1:5" ht="15" customHeight="1" x14ac:dyDescent="0.15">
      <c r="B71" s="39" t="s">
        <v>140</v>
      </c>
      <c r="C71" s="39" t="s">
        <v>141</v>
      </c>
      <c r="D71" s="23"/>
    </row>
    <row r="72" spans="1:5" ht="15" customHeight="1" x14ac:dyDescent="0.15">
      <c r="B72" s="41" t="s">
        <v>20</v>
      </c>
      <c r="C72" s="25" t="s">
        <v>31</v>
      </c>
      <c r="D72" s="23"/>
    </row>
    <row r="73" spans="1:5" ht="15" customHeight="1" x14ac:dyDescent="0.15">
      <c r="B73" s="27" t="s">
        <v>142</v>
      </c>
      <c r="C73" s="27" t="s">
        <v>143</v>
      </c>
      <c r="D73" s="23"/>
    </row>
    <row r="74" spans="1:5" ht="15" customHeight="1" x14ac:dyDescent="0.15">
      <c r="B74" s="27" t="s">
        <v>145</v>
      </c>
      <c r="C74" s="27" t="s">
        <v>146</v>
      </c>
      <c r="D74" s="23"/>
    </row>
    <row r="75" spans="1:5" ht="15" customHeight="1" x14ac:dyDescent="0.15">
      <c r="B75" s="27" t="s">
        <v>147</v>
      </c>
      <c r="C75" s="27" t="s">
        <v>148</v>
      </c>
      <c r="D75" s="23"/>
    </row>
    <row r="76" spans="1:5" ht="15" customHeight="1" x14ac:dyDescent="0.15">
      <c r="B76" s="27" t="s">
        <v>149</v>
      </c>
      <c r="C76" s="27" t="s">
        <v>150</v>
      </c>
      <c r="D76" s="23"/>
    </row>
    <row r="77" spans="1:5" ht="15" customHeight="1" x14ac:dyDescent="0.15">
      <c r="A77" s="23"/>
      <c r="B77" s="16"/>
      <c r="C77" s="23"/>
      <c r="D77" s="23"/>
    </row>
    <row r="78" spans="1:5" ht="15.75" customHeight="1" x14ac:dyDescent="0.2">
      <c r="A78" s="209" t="s">
        <v>151</v>
      </c>
      <c r="B78" s="210"/>
      <c r="C78" s="210"/>
      <c r="D78" s="210"/>
      <c r="E78" s="210"/>
    </row>
    <row r="79" spans="1:5" ht="15" customHeight="1" x14ac:dyDescent="0.2">
      <c r="A79" s="23"/>
      <c r="B79" s="22" t="s">
        <v>27</v>
      </c>
      <c r="C79" s="15" t="s">
        <v>18</v>
      </c>
      <c r="D79" s="15" t="s">
        <v>18</v>
      </c>
    </row>
    <row r="80" spans="1:5" ht="15" customHeight="1" x14ac:dyDescent="0.15">
      <c r="A80" s="23"/>
      <c r="B80" s="24" t="s">
        <v>152</v>
      </c>
      <c r="C80" s="18" t="s">
        <v>81</v>
      </c>
      <c r="D80" s="18" t="s">
        <v>83</v>
      </c>
    </row>
    <row r="81" spans="1:26" ht="15" customHeight="1" x14ac:dyDescent="0.15">
      <c r="A81" s="23"/>
      <c r="B81" s="25" t="s">
        <v>20</v>
      </c>
      <c r="C81" s="19" t="s">
        <v>31</v>
      </c>
      <c r="D81" s="19" t="s">
        <v>32</v>
      </c>
    </row>
    <row r="82" spans="1:26" ht="15" customHeight="1" x14ac:dyDescent="0.15">
      <c r="A82" s="23"/>
      <c r="B82" s="27" t="s">
        <v>153</v>
      </c>
      <c r="C82" s="20" t="s">
        <v>154</v>
      </c>
      <c r="D82" s="20" t="s">
        <v>155</v>
      </c>
    </row>
    <row r="83" spans="1:26" ht="15" customHeight="1" x14ac:dyDescent="0.15">
      <c r="A83" s="23"/>
      <c r="B83" s="27" t="s">
        <v>156</v>
      </c>
      <c r="C83" s="20" t="s">
        <v>157</v>
      </c>
      <c r="D83" s="20" t="s">
        <v>158</v>
      </c>
    </row>
    <row r="84" spans="1:26" ht="15" customHeight="1" x14ac:dyDescent="0.15">
      <c r="A84" s="23"/>
      <c r="B84" s="27" t="s">
        <v>159</v>
      </c>
      <c r="C84" s="20" t="s">
        <v>160</v>
      </c>
      <c r="D84" s="20" t="s">
        <v>161</v>
      </c>
    </row>
    <row r="85" spans="1:26" ht="15" customHeight="1" x14ac:dyDescent="0.15">
      <c r="A85" s="23"/>
      <c r="B85" s="27" t="s">
        <v>162</v>
      </c>
      <c r="C85" s="20" t="s">
        <v>163</v>
      </c>
      <c r="D85" s="20" t="s">
        <v>164</v>
      </c>
    </row>
    <row r="86" spans="1:26" ht="15" customHeight="1" x14ac:dyDescent="0.15">
      <c r="A86" s="23"/>
      <c r="B86" s="16"/>
      <c r="C86" s="23"/>
      <c r="D86" s="23"/>
    </row>
    <row r="87" spans="1:26" ht="15.75" customHeight="1" x14ac:dyDescent="0.2">
      <c r="A87" s="209" t="s">
        <v>165</v>
      </c>
      <c r="B87" s="210"/>
      <c r="C87" s="210"/>
      <c r="D87" s="210"/>
      <c r="E87" s="21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">
      <c r="A88" s="22" t="s">
        <v>27</v>
      </c>
      <c r="B88" s="22" t="s">
        <v>27</v>
      </c>
      <c r="C88" s="22" t="s">
        <v>27</v>
      </c>
      <c r="D88" s="22" t="s">
        <v>27</v>
      </c>
    </row>
    <row r="89" spans="1:26" ht="15" customHeight="1" x14ac:dyDescent="0.15">
      <c r="A89" s="24" t="s">
        <v>166</v>
      </c>
      <c r="B89" s="24" t="s">
        <v>167</v>
      </c>
      <c r="C89" s="24" t="s">
        <v>168</v>
      </c>
      <c r="D89" s="24" t="s">
        <v>99</v>
      </c>
    </row>
    <row r="90" spans="1:26" ht="15" customHeight="1" x14ac:dyDescent="0.15">
      <c r="A90" s="41" t="s">
        <v>20</v>
      </c>
      <c r="B90" s="41" t="s">
        <v>31</v>
      </c>
      <c r="C90" s="41" t="s">
        <v>32</v>
      </c>
      <c r="D90" s="25" t="s">
        <v>48</v>
      </c>
    </row>
    <row r="91" spans="1:26" ht="15" customHeight="1" x14ac:dyDescent="0.15">
      <c r="A91" s="46" t="s">
        <v>169</v>
      </c>
      <c r="B91" s="46" t="s">
        <v>170</v>
      </c>
      <c r="C91" s="46" t="s">
        <v>171</v>
      </c>
      <c r="D91" s="27" t="s">
        <v>172</v>
      </c>
    </row>
    <row r="92" spans="1:26" ht="15" customHeight="1" x14ac:dyDescent="0.15">
      <c r="A92" s="27" t="s">
        <v>173</v>
      </c>
      <c r="B92" s="27" t="s">
        <v>174</v>
      </c>
      <c r="C92" s="27" t="s">
        <v>175</v>
      </c>
      <c r="D92" s="27" t="s">
        <v>176</v>
      </c>
    </row>
    <row r="93" spans="1:26" ht="15" customHeight="1" x14ac:dyDescent="0.15">
      <c r="A93" s="27" t="s">
        <v>177</v>
      </c>
      <c r="B93" s="27" t="s">
        <v>178</v>
      </c>
      <c r="C93" s="27" t="s">
        <v>179</v>
      </c>
      <c r="D93" s="27" t="s">
        <v>180</v>
      </c>
    </row>
    <row r="94" spans="1:26" ht="15" customHeight="1" x14ac:dyDescent="0.15">
      <c r="C94" s="27" t="s">
        <v>181</v>
      </c>
      <c r="D94" s="27" t="s">
        <v>182</v>
      </c>
    </row>
    <row r="95" spans="1:26" ht="15" customHeight="1" x14ac:dyDescent="0.15">
      <c r="A95" s="16"/>
      <c r="B95" s="16"/>
      <c r="C95" s="16"/>
      <c r="D95" s="16"/>
    </row>
    <row r="96" spans="1:26" ht="15" customHeight="1" x14ac:dyDescent="0.2">
      <c r="B96" s="22" t="s">
        <v>27</v>
      </c>
      <c r="C96" s="15" t="s">
        <v>18</v>
      </c>
      <c r="D96" s="15" t="s">
        <v>18</v>
      </c>
    </row>
    <row r="97" spans="1:5" ht="15" customHeight="1" x14ac:dyDescent="0.15">
      <c r="B97" s="24" t="s">
        <v>100</v>
      </c>
      <c r="C97" s="18" t="s">
        <v>152</v>
      </c>
      <c r="D97" s="18" t="s">
        <v>68</v>
      </c>
    </row>
    <row r="98" spans="1:5" ht="15" customHeight="1" x14ac:dyDescent="0.15">
      <c r="B98" s="25" t="s">
        <v>84</v>
      </c>
      <c r="C98" s="19" t="s">
        <v>85</v>
      </c>
      <c r="D98" s="19" t="s">
        <v>183</v>
      </c>
    </row>
    <row r="99" spans="1:5" ht="15" customHeight="1" x14ac:dyDescent="0.15">
      <c r="B99" s="27" t="s">
        <v>184</v>
      </c>
      <c r="C99" s="20" t="s">
        <v>185</v>
      </c>
      <c r="D99" s="20" t="s">
        <v>186</v>
      </c>
    </row>
    <row r="100" spans="1:5" ht="15" customHeight="1" x14ac:dyDescent="0.15">
      <c r="B100" s="27" t="s">
        <v>187</v>
      </c>
      <c r="C100" s="20" t="s">
        <v>188</v>
      </c>
      <c r="D100" s="20" t="s">
        <v>189</v>
      </c>
    </row>
    <row r="101" spans="1:5" ht="15" customHeight="1" x14ac:dyDescent="0.15">
      <c r="B101" s="27" t="s">
        <v>190</v>
      </c>
      <c r="C101" s="20" t="s">
        <v>191</v>
      </c>
      <c r="D101" s="20" t="s">
        <v>192</v>
      </c>
    </row>
    <row r="102" spans="1:5" ht="15" customHeight="1" x14ac:dyDescent="0.15">
      <c r="B102" s="27" t="s">
        <v>193</v>
      </c>
      <c r="C102" s="20" t="s">
        <v>194</v>
      </c>
    </row>
    <row r="103" spans="1:5" ht="15" customHeight="1" x14ac:dyDescent="0.15">
      <c r="A103" s="23"/>
      <c r="B103" s="23"/>
      <c r="C103" s="16"/>
      <c r="D103" s="23"/>
    </row>
    <row r="104" spans="1:5" ht="15.75" customHeight="1" x14ac:dyDescent="0.2">
      <c r="A104" s="209" t="s">
        <v>195</v>
      </c>
      <c r="B104" s="210"/>
      <c r="C104" s="210"/>
      <c r="D104" s="210"/>
      <c r="E104" s="210"/>
    </row>
    <row r="105" spans="1:5" ht="15" customHeight="1" x14ac:dyDescent="0.2">
      <c r="A105" s="15" t="s">
        <v>18</v>
      </c>
      <c r="B105" s="15" t="s">
        <v>18</v>
      </c>
      <c r="C105" s="15" t="s">
        <v>18</v>
      </c>
      <c r="D105" s="15" t="s">
        <v>18</v>
      </c>
    </row>
    <row r="106" spans="1:5" ht="15" customHeight="1" x14ac:dyDescent="0.15">
      <c r="A106" s="18" t="s">
        <v>30</v>
      </c>
      <c r="B106" s="18" t="s">
        <v>82</v>
      </c>
      <c r="C106" s="39" t="s">
        <v>141</v>
      </c>
      <c r="D106" s="39" t="s">
        <v>140</v>
      </c>
    </row>
    <row r="107" spans="1:5" ht="15" customHeight="1" x14ac:dyDescent="0.15">
      <c r="A107" s="47" t="s">
        <v>20</v>
      </c>
      <c r="B107" s="47" t="s">
        <v>31</v>
      </c>
      <c r="C107" s="19" t="s">
        <v>32</v>
      </c>
      <c r="D107" s="19" t="s">
        <v>48</v>
      </c>
    </row>
    <row r="108" spans="1:5" ht="15" customHeight="1" x14ac:dyDescent="0.15">
      <c r="A108" s="49" t="s">
        <v>198</v>
      </c>
      <c r="B108" s="49" t="s">
        <v>199</v>
      </c>
      <c r="C108" s="20" t="s">
        <v>200</v>
      </c>
      <c r="D108" s="20" t="s">
        <v>202</v>
      </c>
    </row>
    <row r="109" spans="1:5" ht="15" customHeight="1" x14ac:dyDescent="0.15">
      <c r="A109" s="20" t="s">
        <v>203</v>
      </c>
      <c r="B109" s="20" t="s">
        <v>205</v>
      </c>
      <c r="C109" s="20" t="s">
        <v>206</v>
      </c>
      <c r="D109" s="20" t="s">
        <v>207</v>
      </c>
    </row>
    <row r="110" spans="1:5" ht="15" customHeight="1" x14ac:dyDescent="0.15">
      <c r="A110" s="49" t="s">
        <v>208</v>
      </c>
      <c r="B110" s="20" t="s">
        <v>209</v>
      </c>
      <c r="C110" s="20" t="s">
        <v>210</v>
      </c>
      <c r="D110" s="20" t="s">
        <v>211</v>
      </c>
    </row>
    <row r="111" spans="1:5" ht="15" customHeight="1" x14ac:dyDescent="0.15">
      <c r="A111" s="20" t="s">
        <v>212</v>
      </c>
      <c r="B111" s="20" t="s">
        <v>213</v>
      </c>
      <c r="C111" s="20" t="s">
        <v>214</v>
      </c>
      <c r="D111" s="20" t="s">
        <v>215</v>
      </c>
    </row>
    <row r="112" spans="1:5" ht="15.75" customHeight="1" x14ac:dyDescent="0.15"/>
    <row r="113" spans="1:26" ht="15" customHeight="1" x14ac:dyDescent="0.2">
      <c r="B113" s="15" t="s">
        <v>18</v>
      </c>
      <c r="C113" s="15" t="s">
        <v>18</v>
      </c>
      <c r="D113" s="15" t="s">
        <v>18</v>
      </c>
    </row>
    <row r="114" spans="1:26" ht="15" customHeight="1" x14ac:dyDescent="0.15">
      <c r="B114" s="18" t="s">
        <v>168</v>
      </c>
      <c r="C114" s="18" t="s">
        <v>167</v>
      </c>
      <c r="D114" s="18" t="s">
        <v>166</v>
      </c>
    </row>
    <row r="115" spans="1:26" ht="15" customHeight="1" x14ac:dyDescent="0.15">
      <c r="B115" s="19" t="s">
        <v>84</v>
      </c>
      <c r="C115" s="19" t="s">
        <v>85</v>
      </c>
      <c r="D115" s="19" t="s">
        <v>183</v>
      </c>
    </row>
    <row r="116" spans="1:26" ht="15" customHeight="1" x14ac:dyDescent="0.15">
      <c r="B116" s="20" t="s">
        <v>219</v>
      </c>
      <c r="C116" s="20" t="s">
        <v>220</v>
      </c>
      <c r="D116" s="20" t="s">
        <v>221</v>
      </c>
    </row>
    <row r="117" spans="1:26" ht="15" customHeight="1" x14ac:dyDescent="0.15">
      <c r="B117" s="20" t="s">
        <v>223</v>
      </c>
      <c r="C117" s="20" t="s">
        <v>224</v>
      </c>
      <c r="D117" s="20" t="s">
        <v>225</v>
      </c>
    </row>
    <row r="118" spans="1:26" ht="15" customHeight="1" x14ac:dyDescent="0.15">
      <c r="B118" s="20" t="s">
        <v>226</v>
      </c>
      <c r="C118" s="20" t="s">
        <v>227</v>
      </c>
      <c r="D118" s="20" t="s">
        <v>228</v>
      </c>
    </row>
    <row r="119" spans="1:26" ht="15" customHeight="1" x14ac:dyDescent="0.15">
      <c r="B119" s="20" t="s">
        <v>232</v>
      </c>
      <c r="C119" s="20" t="s">
        <v>233</v>
      </c>
      <c r="D119" s="20" t="s">
        <v>234</v>
      </c>
    </row>
    <row r="120" spans="1:26" ht="15" customHeight="1" x14ac:dyDescent="0.15">
      <c r="B120" s="16"/>
    </row>
    <row r="121" spans="1:26" ht="15.75" customHeight="1" x14ac:dyDescent="0.2">
      <c r="A121" s="209" t="s">
        <v>236</v>
      </c>
      <c r="B121" s="210"/>
      <c r="C121" s="210"/>
      <c r="D121" s="210"/>
      <c r="E121" s="21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B122" s="15" t="s">
        <v>18</v>
      </c>
      <c r="C122" s="15" t="s">
        <v>18</v>
      </c>
    </row>
    <row r="123" spans="1:26" ht="15" customHeight="1" x14ac:dyDescent="0.15">
      <c r="B123" s="18" t="s">
        <v>28</v>
      </c>
      <c r="C123" s="18" t="s">
        <v>29</v>
      </c>
    </row>
    <row r="124" spans="1:26" ht="15" customHeight="1" x14ac:dyDescent="0.15">
      <c r="B124" s="19" t="s">
        <v>20</v>
      </c>
      <c r="C124" s="19" t="s">
        <v>31</v>
      </c>
    </row>
    <row r="125" spans="1:26" ht="15" customHeight="1" x14ac:dyDescent="0.15">
      <c r="B125" s="20" t="s">
        <v>238</v>
      </c>
      <c r="C125" s="20" t="s">
        <v>239</v>
      </c>
    </row>
    <row r="126" spans="1:26" ht="15" customHeight="1" x14ac:dyDescent="0.15">
      <c r="B126" s="20" t="s">
        <v>240</v>
      </c>
      <c r="C126" s="20" t="s">
        <v>241</v>
      </c>
    </row>
    <row r="127" spans="1:26" ht="15" customHeight="1" x14ac:dyDescent="0.15">
      <c r="B127" s="20" t="s">
        <v>243</v>
      </c>
      <c r="C127" s="20" t="s">
        <v>245</v>
      </c>
    </row>
    <row r="128" spans="1:26" ht="15" customHeight="1" x14ac:dyDescent="0.2">
      <c r="B128" s="20" t="s">
        <v>246</v>
      </c>
      <c r="C128" s="20" t="s">
        <v>247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8">
    <mergeCell ref="A6:E6"/>
    <mergeCell ref="A25:E25"/>
    <mergeCell ref="A34:E34"/>
    <mergeCell ref="A1:E1"/>
    <mergeCell ref="A2:E2"/>
    <mergeCell ref="B3:D3"/>
    <mergeCell ref="A4:B4"/>
    <mergeCell ref="A5:B5"/>
    <mergeCell ref="D4:E4"/>
    <mergeCell ref="D5:E5"/>
    <mergeCell ref="A121:E121"/>
    <mergeCell ref="A16:E16"/>
    <mergeCell ref="A104:E104"/>
    <mergeCell ref="A69:E69"/>
    <mergeCell ref="A78:E78"/>
    <mergeCell ref="A87:E87"/>
    <mergeCell ref="A60:E60"/>
    <mergeCell ref="A51:E51"/>
  </mergeCells>
  <printOptions horizontalCentered="1" verticalCentered="1"/>
  <pageMargins left="0.25" right="0.25" top="0.23" bottom="0.24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9.832031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Pools!B26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Pools!B27</f>
        <v>ABQ Convention Center Ct. 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Pools!A25</f>
        <v>13's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268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9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Wolf Pack 13N1</v>
      </c>
      <c r="C12" s="222"/>
      <c r="D12" s="218" t="str">
        <f>A16</f>
        <v>Amarillo Xtreme 13 Instinct</v>
      </c>
      <c r="E12" s="219"/>
      <c r="F12" s="218" t="str">
        <f>A19</f>
        <v>NM Premier 13 SURVA Purple</v>
      </c>
      <c r="G12" s="219"/>
      <c r="H12" s="218" t="str">
        <f>A22</f>
        <v>DBK 13 Black Baca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Pools!B29</f>
        <v>Wolf Pack 13N1</v>
      </c>
      <c r="B13" s="235"/>
      <c r="C13" s="228"/>
      <c r="D13" s="14">
        <v>25</v>
      </c>
      <c r="E13" s="14">
        <v>11</v>
      </c>
      <c r="F13" s="21">
        <v>25</v>
      </c>
      <c r="G13" s="21">
        <v>8</v>
      </c>
      <c r="H13" s="21">
        <v>25</v>
      </c>
      <c r="I13" s="21">
        <v>11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15</v>
      </c>
      <c r="F14" s="21">
        <v>25</v>
      </c>
      <c r="G14" s="21">
        <v>8</v>
      </c>
      <c r="H14" s="21">
        <v>25</v>
      </c>
      <c r="I14" s="21">
        <v>8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Pools!B30</f>
        <v>Amarillo Xtreme 13 Instinct</v>
      </c>
      <c r="B16" s="26">
        <f>IF(E13&gt;0,E13," ")</f>
        <v>11</v>
      </c>
      <c r="C16" s="26">
        <f>IF(D13&gt;0,D13," ")</f>
        <v>25</v>
      </c>
      <c r="D16" s="235"/>
      <c r="E16" s="228"/>
      <c r="F16" s="14">
        <v>25</v>
      </c>
      <c r="G16" s="14">
        <v>13</v>
      </c>
      <c r="H16" s="21">
        <v>25</v>
      </c>
      <c r="I16" s="21">
        <v>20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15</v>
      </c>
      <c r="C17" s="26">
        <f>IF(D14&gt;0,D14," ")</f>
        <v>25</v>
      </c>
      <c r="D17" s="229"/>
      <c r="E17" s="230"/>
      <c r="F17" s="14">
        <v>25</v>
      </c>
      <c r="G17" s="14">
        <v>19</v>
      </c>
      <c r="H17" s="21">
        <v>25</v>
      </c>
      <c r="I17" s="21">
        <v>14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Pools!B31</f>
        <v>NM Premier 13 SURVA Purple</v>
      </c>
      <c r="B19" s="26">
        <f>IF(G13&gt;0,G13," ")</f>
        <v>8</v>
      </c>
      <c r="C19" s="26">
        <f>IF(F13&gt;0,F13," ")</f>
        <v>25</v>
      </c>
      <c r="D19" s="26">
        <f>IF(G16&gt;0,G16," ")</f>
        <v>13</v>
      </c>
      <c r="E19" s="26">
        <f>IF(F16&gt;0,F16," ")</f>
        <v>25</v>
      </c>
      <c r="F19" s="28"/>
      <c r="G19" s="28"/>
      <c r="H19" s="14">
        <v>25</v>
      </c>
      <c r="I19" s="14">
        <v>18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8</v>
      </c>
      <c r="C20" s="26">
        <f>IF(F14&gt;0,F14," ")</f>
        <v>25</v>
      </c>
      <c r="D20" s="26">
        <f>IF(G17&gt;0,G17," ")</f>
        <v>19</v>
      </c>
      <c r="E20" s="26">
        <f>IF(F17&gt;0,F17," ")</f>
        <v>25</v>
      </c>
      <c r="F20" s="28"/>
      <c r="G20" s="28"/>
      <c r="H20" s="14">
        <v>25</v>
      </c>
      <c r="I20" s="14">
        <v>23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Pools!B32</f>
        <v>DBK 13 Black Baca</v>
      </c>
      <c r="B22" s="26">
        <f>IF(I13&gt;0,I13," ")</f>
        <v>11</v>
      </c>
      <c r="C22" s="26">
        <f>IF(H13&gt;0,H13," ")</f>
        <v>25</v>
      </c>
      <c r="D22" s="26">
        <f>IF(I16&gt;0,I16," ")</f>
        <v>20</v>
      </c>
      <c r="E22" s="26">
        <f>IF(H16&gt;0,H16," ")</f>
        <v>25</v>
      </c>
      <c r="F22" s="26">
        <f>IF(I19&gt;0,I19," ")</f>
        <v>18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8</v>
      </c>
      <c r="C23" s="26">
        <f>IF(H14&gt;0,H14," ")</f>
        <v>25</v>
      </c>
      <c r="D23" s="26">
        <f>IF(I17&gt;0,I17," ")</f>
        <v>14</v>
      </c>
      <c r="E23" s="26">
        <f>IF(H17&gt;0,H17," ")</f>
        <v>25</v>
      </c>
      <c r="F23" s="26">
        <f>IF(I20&gt;0,I20," ")</f>
        <v>23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Wolf Pack 13N1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61</v>
      </c>
      <c r="K28" s="67">
        <f>I28-J28</f>
        <v>89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Amarillo Xtreme 13 Instinct</v>
      </c>
      <c r="B29" s="223">
        <v>4</v>
      </c>
      <c r="C29" s="219"/>
      <c r="D29" s="223">
        <v>2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NM Premier 13 SURVA Purple</v>
      </c>
      <c r="B30" s="223">
        <v>2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98</v>
      </c>
      <c r="J30" s="67">
        <f>C19+C20+C21+E19+E20+E21+I19+I20+I21</f>
        <v>141</v>
      </c>
      <c r="K30" s="67">
        <f>I30-J30</f>
        <v>-43</v>
      </c>
    </row>
    <row r="31" spans="1:26" ht="24" customHeight="1" x14ac:dyDescent="0.15">
      <c r="A31" s="59" t="str">
        <f>A22</f>
        <v>DBK 13 Black Baca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94</v>
      </c>
      <c r="J31" s="67">
        <f>C22+C23+C24+E22+E23+E24+G22+G23+G24</f>
        <v>150</v>
      </c>
      <c r="K31" s="67">
        <f>I31-J31</f>
        <v>-56</v>
      </c>
    </row>
    <row r="32" spans="1:26" ht="12.75" customHeight="1" x14ac:dyDescent="0.15">
      <c r="A32" s="23"/>
      <c r="B32" s="236">
        <f>SUM(B28:C31)</f>
        <v>12</v>
      </c>
      <c r="C32" s="237"/>
      <c r="D32" s="236">
        <f>SUM(D28:E31)</f>
        <v>12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Wolf Pack 13N1</v>
      </c>
      <c r="C35" s="219"/>
      <c r="D35" s="218" t="str">
        <f>A30</f>
        <v>NM Premier 13 SURVA Purple</v>
      </c>
      <c r="E35" s="219"/>
      <c r="F35" s="218" t="str">
        <f>A16</f>
        <v>Amarillo Xtreme 13 Instinct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Amarillo Xtreme 13 Instinct</v>
      </c>
      <c r="C36" s="219"/>
      <c r="D36" s="218" t="str">
        <f>A22</f>
        <v>DBK 13 Black Baca</v>
      </c>
      <c r="E36" s="219"/>
      <c r="F36" s="218" t="str">
        <f>A13</f>
        <v>Wolf Pack 13N1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Wolf Pack 13N1</v>
      </c>
      <c r="C37" s="219"/>
      <c r="D37" s="218" t="str">
        <f>A31</f>
        <v>DBK 13 Black Baca</v>
      </c>
      <c r="E37" s="219"/>
      <c r="F37" s="218" t="str">
        <f>A30</f>
        <v>NM Premier 13 SURVA Purple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Amarillo Xtreme 13 Instinct</v>
      </c>
      <c r="C38" s="219"/>
      <c r="D38" s="218" t="str">
        <f>A30</f>
        <v>NM Premier 13 SURVA Purple</v>
      </c>
      <c r="E38" s="219"/>
      <c r="F38" s="218" t="str">
        <f>A28</f>
        <v>Wolf Pack 13N1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NM Premier 13 SURVA Purple</v>
      </c>
      <c r="C39" s="219"/>
      <c r="D39" s="218" t="str">
        <f>A31</f>
        <v>DBK 13 Black Baca</v>
      </c>
      <c r="E39" s="219"/>
      <c r="F39" s="218" t="str">
        <f>A16</f>
        <v>Amarillo Xtreme 13 Instinct</v>
      </c>
      <c r="G39" s="219"/>
    </row>
    <row r="40" spans="1:12" ht="18" customHeight="1" x14ac:dyDescent="0.15">
      <c r="A40" s="11" t="s">
        <v>271</v>
      </c>
      <c r="B40" s="218" t="str">
        <f>A13</f>
        <v>Wolf Pack 13N1</v>
      </c>
      <c r="C40" s="219"/>
      <c r="D40" s="218" t="str">
        <f>A29</f>
        <v>Amarillo Xtreme 13 Instinct</v>
      </c>
      <c r="E40" s="219"/>
      <c r="F40" s="218" t="str">
        <f>A22</f>
        <v>DBK 13 Black Baca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A16:A18"/>
    <mergeCell ref="A13:A15"/>
    <mergeCell ref="A19:A21"/>
    <mergeCell ref="A22:A24"/>
    <mergeCell ref="B12:C12"/>
    <mergeCell ref="D12:E12"/>
    <mergeCell ref="B27:C27"/>
    <mergeCell ref="D27:E27"/>
    <mergeCell ref="B13:C15"/>
    <mergeCell ref="B26:D26"/>
    <mergeCell ref="D16:E18"/>
    <mergeCell ref="F40:G40"/>
    <mergeCell ref="F39:G39"/>
    <mergeCell ref="F34:G34"/>
    <mergeCell ref="F35:G35"/>
    <mergeCell ref="F38:G38"/>
    <mergeCell ref="F36:G36"/>
    <mergeCell ref="F37:G37"/>
    <mergeCell ref="B36:C36"/>
    <mergeCell ref="B37:C37"/>
    <mergeCell ref="B34:C34"/>
    <mergeCell ref="B35:C35"/>
    <mergeCell ref="D39:E39"/>
    <mergeCell ref="D38:E38"/>
    <mergeCell ref="D36:E36"/>
    <mergeCell ref="D37:E37"/>
    <mergeCell ref="D31:E31"/>
    <mergeCell ref="D29:E29"/>
    <mergeCell ref="D30:E30"/>
    <mergeCell ref="A43:H43"/>
    <mergeCell ref="A42:H42"/>
    <mergeCell ref="D35:E35"/>
    <mergeCell ref="D34:E34"/>
    <mergeCell ref="B32:C32"/>
    <mergeCell ref="F31:G31"/>
    <mergeCell ref="D32:E32"/>
    <mergeCell ref="F32:G32"/>
    <mergeCell ref="B31:C31"/>
    <mergeCell ref="B29:C29"/>
    <mergeCell ref="B30:C30"/>
    <mergeCell ref="B39:C39"/>
    <mergeCell ref="B38:C38"/>
    <mergeCell ref="F26:H26"/>
    <mergeCell ref="I26:J26"/>
    <mergeCell ref="F27:G27"/>
    <mergeCell ref="D28:E28"/>
    <mergeCell ref="F28:G28"/>
    <mergeCell ref="J22:J24"/>
    <mergeCell ref="H12:I12"/>
    <mergeCell ref="J13:J15"/>
    <mergeCell ref="J16:J18"/>
    <mergeCell ref="K16:L18"/>
    <mergeCell ref="K22:L24"/>
    <mergeCell ref="J19:J21"/>
    <mergeCell ref="K19:L21"/>
    <mergeCell ref="A1:M1"/>
    <mergeCell ref="A2:M2"/>
    <mergeCell ref="K12:L12"/>
    <mergeCell ref="B40:C40"/>
    <mergeCell ref="D40:E40"/>
    <mergeCell ref="I37:L37"/>
    <mergeCell ref="I38:L38"/>
    <mergeCell ref="I34:L34"/>
    <mergeCell ref="I35:L35"/>
    <mergeCell ref="B28:C28"/>
    <mergeCell ref="F29:G29"/>
    <mergeCell ref="F30:G30"/>
    <mergeCell ref="F12:G12"/>
    <mergeCell ref="A7:H7"/>
    <mergeCell ref="K13:L15"/>
    <mergeCell ref="H22:I24"/>
  </mergeCells>
  <printOptions horizontalCentered="1" verticalCentered="1"/>
  <pageMargins left="0.2" right="0.23" top="0.17" bottom="0.2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Z1000"/>
  <sheetViews>
    <sheetView workbookViewId="0">
      <selection activeCell="D30" sqref="D30:E30"/>
    </sheetView>
  </sheetViews>
  <sheetFormatPr baseColWidth="10" defaultColWidth="14.5" defaultRowHeight="15" customHeight="1" x14ac:dyDescent="0.15"/>
  <cols>
    <col min="1" max="1" width="39.832031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Pools!C26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Pools!C27</f>
        <v>ABQ Convention Center Ct. 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Pools!A25</f>
        <v>13's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276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10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DCVA Ohana 13</v>
      </c>
      <c r="C12" s="222"/>
      <c r="D12" s="218" t="str">
        <f>A16</f>
        <v>EP Stars 13 Blue</v>
      </c>
      <c r="E12" s="219"/>
      <c r="F12" s="218" t="str">
        <f>A19</f>
        <v>ARVC 13N2 Adidas</v>
      </c>
      <c r="G12" s="219"/>
      <c r="H12" s="218" t="str">
        <f>A22</f>
        <v>NLVC 13 National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Pools!C29</f>
        <v>DCVA Ohana 13</v>
      </c>
      <c r="B13" s="235"/>
      <c r="C13" s="228"/>
      <c r="D13" s="21">
        <v>25</v>
      </c>
      <c r="E13" s="21">
        <v>11</v>
      </c>
      <c r="F13" s="21">
        <v>25</v>
      </c>
      <c r="G13" s="21">
        <v>7</v>
      </c>
      <c r="H13" s="21">
        <v>25</v>
      </c>
      <c r="I13" s="21">
        <v>4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8</v>
      </c>
      <c r="F14" s="21">
        <v>25</v>
      </c>
      <c r="G14" s="21">
        <v>10</v>
      </c>
      <c r="H14" s="21">
        <v>25</v>
      </c>
      <c r="I14" s="21">
        <v>8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Pools!C30</f>
        <v>EP Stars 13 Blue</v>
      </c>
      <c r="B16" s="26">
        <f>IF(E13&gt;0,E13," ")</f>
        <v>11</v>
      </c>
      <c r="C16" s="26">
        <f>IF(D13&gt;0,D13," ")</f>
        <v>25</v>
      </c>
      <c r="D16" s="235"/>
      <c r="E16" s="228"/>
      <c r="F16" s="21">
        <v>25</v>
      </c>
      <c r="G16" s="21">
        <v>16</v>
      </c>
      <c r="H16" s="21">
        <v>25</v>
      </c>
      <c r="I16" s="21">
        <v>21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8</v>
      </c>
      <c r="C17" s="26">
        <f>IF(D14&gt;0,D14," ")</f>
        <v>25</v>
      </c>
      <c r="D17" s="229"/>
      <c r="E17" s="230"/>
      <c r="F17" s="21">
        <v>25</v>
      </c>
      <c r="G17" s="21">
        <v>14</v>
      </c>
      <c r="H17" s="21">
        <v>25</v>
      </c>
      <c r="I17" s="21">
        <v>22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Pools!C31</f>
        <v>ARVC 13N2 Adidas</v>
      </c>
      <c r="B19" s="26">
        <f>IF(G13&gt;0,G13," ")</f>
        <v>7</v>
      </c>
      <c r="C19" s="26">
        <f>IF(F13&gt;0,F13," ")</f>
        <v>25</v>
      </c>
      <c r="D19" s="26">
        <f>IF(G16&gt;0,G16," ")</f>
        <v>16</v>
      </c>
      <c r="E19" s="26">
        <f>IF(F16&gt;0,F16," ")</f>
        <v>25</v>
      </c>
      <c r="F19" s="28"/>
      <c r="G19" s="28"/>
      <c r="H19" s="21">
        <v>18</v>
      </c>
      <c r="I19" s="21">
        <v>25</v>
      </c>
      <c r="J19" s="224">
        <v>3</v>
      </c>
      <c r="K19" s="227">
        <v>4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10</v>
      </c>
      <c r="C20" s="26">
        <f>IF(F14&gt;0,F14," ")</f>
        <v>25</v>
      </c>
      <c r="D20" s="26">
        <f>IF(G17&gt;0,G17," ")</f>
        <v>14</v>
      </c>
      <c r="E20" s="26">
        <f>IF(F17&gt;0,F17," ")</f>
        <v>25</v>
      </c>
      <c r="F20" s="28"/>
      <c r="G20" s="28"/>
      <c r="H20" s="21">
        <v>19</v>
      </c>
      <c r="I20" s="21">
        <v>25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Pools!C32</f>
        <v>NLVC 13 National</v>
      </c>
      <c r="B22" s="26">
        <f>IF(I13&gt;0,I13," ")</f>
        <v>4</v>
      </c>
      <c r="C22" s="26">
        <f>IF(H13&gt;0,H13," ")</f>
        <v>25</v>
      </c>
      <c r="D22" s="26">
        <f>IF(I16&gt;0,I16," ")</f>
        <v>21</v>
      </c>
      <c r="E22" s="26">
        <f>IF(H16&gt;0,H16," ")</f>
        <v>25</v>
      </c>
      <c r="F22" s="26">
        <f>IF(I19&gt;0,I19," ")</f>
        <v>25</v>
      </c>
      <c r="G22" s="26">
        <f>IF(H19&gt;0,H19," ")</f>
        <v>18</v>
      </c>
      <c r="H22" s="235"/>
      <c r="I22" s="228"/>
      <c r="J22" s="224">
        <v>4</v>
      </c>
      <c r="K22" s="227">
        <v>3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8</v>
      </c>
      <c r="C23" s="26">
        <f>IF(H14&gt;0,H14," ")</f>
        <v>25</v>
      </c>
      <c r="D23" s="26">
        <f>IF(I17&gt;0,I17," ")</f>
        <v>22</v>
      </c>
      <c r="E23" s="26">
        <f>IF(H17&gt;0,H17," ")</f>
        <v>25</v>
      </c>
      <c r="F23" s="26">
        <f>IF(I20&gt;0,I20," ")</f>
        <v>25</v>
      </c>
      <c r="G23" s="26">
        <f>IF(H20&gt;0,H20," ")</f>
        <v>19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DCVA Ohana 13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48</v>
      </c>
      <c r="K28" s="67">
        <f>I28-J28</f>
        <v>102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EP Stars 13 Blue</v>
      </c>
      <c r="B29" s="223">
        <v>4</v>
      </c>
      <c r="C29" s="219"/>
      <c r="D29" s="223">
        <v>2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ARVC 13N2 Adidas</v>
      </c>
      <c r="B30" s="223">
        <v>0</v>
      </c>
      <c r="C30" s="219"/>
      <c r="D30" s="223">
        <v>6</v>
      </c>
      <c r="E30" s="219"/>
      <c r="F30" s="223"/>
      <c r="G30" s="219"/>
      <c r="H30" s="80"/>
      <c r="I30" s="67">
        <f>B19+B20+B21+D19+D20+D21+H19+H20+H21</f>
        <v>84</v>
      </c>
      <c r="J30" s="67">
        <f>C19+C20+C21+E19+E20+E21+I19+I20+I21</f>
        <v>150</v>
      </c>
      <c r="K30" s="67">
        <f>I30-J30</f>
        <v>-66</v>
      </c>
    </row>
    <row r="31" spans="1:26" ht="24" customHeight="1" x14ac:dyDescent="0.15">
      <c r="A31" s="59" t="str">
        <f>A22</f>
        <v>NLVC 13 National</v>
      </c>
      <c r="B31" s="223">
        <v>2</v>
      </c>
      <c r="C31" s="219"/>
      <c r="D31" s="223">
        <v>4</v>
      </c>
      <c r="E31" s="219"/>
      <c r="F31" s="223"/>
      <c r="G31" s="219"/>
      <c r="H31" s="80"/>
      <c r="I31" s="67">
        <f>B22+B23+B24+D22+D23+D24+F22+F23+F24</f>
        <v>105</v>
      </c>
      <c r="J31" s="67">
        <f>C22+C23+C24+E22+E23+E24+G22+G23+G24</f>
        <v>137</v>
      </c>
      <c r="K31" s="67">
        <f>I31-J31</f>
        <v>-32</v>
      </c>
    </row>
    <row r="32" spans="1:26" ht="12.75" customHeight="1" x14ac:dyDescent="0.15">
      <c r="A32" s="23"/>
      <c r="B32" s="236">
        <f>SUM(B28:C31)</f>
        <v>12</v>
      </c>
      <c r="C32" s="237"/>
      <c r="D32" s="236">
        <f>SUM(D28:E31)</f>
        <v>12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DCVA Ohana 13</v>
      </c>
      <c r="C35" s="219"/>
      <c r="D35" s="218" t="str">
        <f>A30</f>
        <v>ARVC 13N2 Adidas</v>
      </c>
      <c r="E35" s="219"/>
      <c r="F35" s="218" t="str">
        <f>A16</f>
        <v>EP Stars 13 Blue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EP Stars 13 Blue</v>
      </c>
      <c r="C36" s="219"/>
      <c r="D36" s="218" t="str">
        <f>A22</f>
        <v>NLVC 13 National</v>
      </c>
      <c r="E36" s="219"/>
      <c r="F36" s="218" t="str">
        <f>A13</f>
        <v>DCVA Ohana 13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DCVA Ohana 13</v>
      </c>
      <c r="C37" s="219"/>
      <c r="D37" s="218" t="str">
        <f>A31</f>
        <v>NLVC 13 National</v>
      </c>
      <c r="E37" s="219"/>
      <c r="F37" s="218" t="str">
        <f>A30</f>
        <v>ARVC 13N2 Adidas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EP Stars 13 Blue</v>
      </c>
      <c r="C38" s="219"/>
      <c r="D38" s="218" t="str">
        <f>A30</f>
        <v>ARVC 13N2 Adidas</v>
      </c>
      <c r="E38" s="219"/>
      <c r="F38" s="218" t="str">
        <f>A28</f>
        <v>DCVA Ohana 13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ARVC 13N2 Adidas</v>
      </c>
      <c r="C39" s="219"/>
      <c r="D39" s="218" t="str">
        <f>A31</f>
        <v>NLVC 13 National</v>
      </c>
      <c r="E39" s="219"/>
      <c r="F39" s="218" t="str">
        <f>A16</f>
        <v>EP Stars 13 Blue</v>
      </c>
      <c r="G39" s="219"/>
    </row>
    <row r="40" spans="1:12" ht="18" customHeight="1" x14ac:dyDescent="0.15">
      <c r="A40" s="11" t="s">
        <v>271</v>
      </c>
      <c r="B40" s="218" t="str">
        <f>A13</f>
        <v>DCVA Ohana 13</v>
      </c>
      <c r="C40" s="219"/>
      <c r="D40" s="218" t="str">
        <f>A29</f>
        <v>EP Stars 13 Blue</v>
      </c>
      <c r="E40" s="219"/>
      <c r="F40" s="218" t="str">
        <f>A22</f>
        <v>NLVC 13 National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F31:G31"/>
    <mergeCell ref="I38:L38"/>
    <mergeCell ref="F34:G34"/>
    <mergeCell ref="I34:L34"/>
    <mergeCell ref="D35:E35"/>
    <mergeCell ref="F35:G35"/>
    <mergeCell ref="I35:L35"/>
    <mergeCell ref="D34:E34"/>
    <mergeCell ref="D38:E38"/>
    <mergeCell ref="F38:G38"/>
    <mergeCell ref="D36:E36"/>
    <mergeCell ref="F36:G36"/>
    <mergeCell ref="D37:E37"/>
    <mergeCell ref="F37:G37"/>
    <mergeCell ref="B26:D26"/>
    <mergeCell ref="F26:H26"/>
    <mergeCell ref="I26:J26"/>
    <mergeCell ref="J22:J24"/>
    <mergeCell ref="I37:L37"/>
    <mergeCell ref="D32:E32"/>
    <mergeCell ref="F32:G32"/>
    <mergeCell ref="B31:C31"/>
    <mergeCell ref="D29:E29"/>
    <mergeCell ref="F29:G29"/>
    <mergeCell ref="B32:C32"/>
    <mergeCell ref="B29:C29"/>
    <mergeCell ref="B30:C30"/>
    <mergeCell ref="D30:E30"/>
    <mergeCell ref="F30:G30"/>
    <mergeCell ref="D31:E31"/>
    <mergeCell ref="F27:G27"/>
    <mergeCell ref="B27:C27"/>
    <mergeCell ref="B28:C28"/>
    <mergeCell ref="D28:E28"/>
    <mergeCell ref="F28:G28"/>
    <mergeCell ref="D27:E27"/>
    <mergeCell ref="K16:L18"/>
    <mergeCell ref="A19:A21"/>
    <mergeCell ref="J19:J21"/>
    <mergeCell ref="K19:L21"/>
    <mergeCell ref="A22:A24"/>
    <mergeCell ref="H22:I24"/>
    <mergeCell ref="K22:L24"/>
    <mergeCell ref="F12:G12"/>
    <mergeCell ref="A7:H7"/>
    <mergeCell ref="A1:M1"/>
    <mergeCell ref="A2:M2"/>
    <mergeCell ref="K12:L12"/>
    <mergeCell ref="B12:C12"/>
    <mergeCell ref="D12:E12"/>
    <mergeCell ref="H12:I12"/>
    <mergeCell ref="A13:A15"/>
    <mergeCell ref="B13:C15"/>
    <mergeCell ref="J13:J15"/>
    <mergeCell ref="K13:L15"/>
    <mergeCell ref="A16:A18"/>
    <mergeCell ref="D16:E18"/>
    <mergeCell ref="J16:J18"/>
    <mergeCell ref="B38:C38"/>
    <mergeCell ref="B36:C36"/>
    <mergeCell ref="B37:C37"/>
    <mergeCell ref="B34:C34"/>
    <mergeCell ref="B35:C35"/>
    <mergeCell ref="A43:H43"/>
    <mergeCell ref="A42:H42"/>
    <mergeCell ref="D39:E39"/>
    <mergeCell ref="F39:G39"/>
    <mergeCell ref="B40:C40"/>
    <mergeCell ref="D40:E40"/>
    <mergeCell ref="F40:G40"/>
    <mergeCell ref="B39:C39"/>
  </mergeCells>
  <printOptions horizontalCentered="1" verticalCentered="1"/>
  <pageMargins left="0.2" right="0.23" top="0.17" bottom="0.2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Z1000"/>
  <sheetViews>
    <sheetView workbookViewId="0">
      <selection activeCell="C45" sqref="C45"/>
    </sheetView>
  </sheetViews>
  <sheetFormatPr baseColWidth="10" defaultColWidth="14.5" defaultRowHeight="15" customHeight="1" x14ac:dyDescent="0.15"/>
  <cols>
    <col min="1" max="1" width="43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Pools!D26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Pools!D27</f>
        <v>ABQ Convention Center Ct. 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Pools!A25</f>
        <v>13's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309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9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ABQ Premier 13 Strike</v>
      </c>
      <c r="C12" s="222"/>
      <c r="D12" s="218" t="str">
        <f>A16</f>
        <v>ARVC 13N1 Adidas</v>
      </c>
      <c r="E12" s="219"/>
      <c r="F12" s="218" t="str">
        <f>A19</f>
        <v>RVC Arsenal 13</v>
      </c>
      <c r="G12" s="219"/>
      <c r="H12" s="218" t="str">
        <f>A22</f>
        <v>Amarillo Xtreme 13 Storm Makers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Pools!D29</f>
        <v>ABQ Premier 13 Strike</v>
      </c>
      <c r="B13" s="235"/>
      <c r="C13" s="228"/>
      <c r="D13" s="21">
        <v>26</v>
      </c>
      <c r="E13" s="21">
        <v>28</v>
      </c>
      <c r="F13" s="21">
        <v>25</v>
      </c>
      <c r="G13" s="21">
        <v>22</v>
      </c>
      <c r="H13" s="21">
        <v>25</v>
      </c>
      <c r="I13" s="21">
        <v>15</v>
      </c>
      <c r="J13" s="224">
        <v>1</v>
      </c>
      <c r="K13" s="227">
        <v>2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22</v>
      </c>
      <c r="E14" s="21">
        <v>25</v>
      </c>
      <c r="F14" s="21">
        <v>25</v>
      </c>
      <c r="G14" s="21">
        <v>20</v>
      </c>
      <c r="H14" s="21">
        <v>25</v>
      </c>
      <c r="I14" s="21">
        <v>18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Pools!D30</f>
        <v>ARVC 13N1 Adidas</v>
      </c>
      <c r="B16" s="26">
        <f>IF(E13&gt;0,E13," ")</f>
        <v>28</v>
      </c>
      <c r="C16" s="26">
        <f>IF(D13&gt;0,D13," ")</f>
        <v>26</v>
      </c>
      <c r="D16" s="235"/>
      <c r="E16" s="228"/>
      <c r="F16" s="21">
        <v>25</v>
      </c>
      <c r="G16" s="21">
        <v>10</v>
      </c>
      <c r="H16" s="21">
        <v>25</v>
      </c>
      <c r="I16" s="21">
        <v>9</v>
      </c>
      <c r="J16" s="224">
        <v>2</v>
      </c>
      <c r="K16" s="227">
        <v>1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25</v>
      </c>
      <c r="C17" s="26">
        <f>IF(D14&gt;0,D14," ")</f>
        <v>22</v>
      </c>
      <c r="D17" s="229"/>
      <c r="E17" s="230"/>
      <c r="F17" s="21">
        <v>25</v>
      </c>
      <c r="G17" s="21">
        <v>10</v>
      </c>
      <c r="H17" s="21">
        <v>25</v>
      </c>
      <c r="I17" s="21">
        <v>10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Pools!D31</f>
        <v>RVC Arsenal 13</v>
      </c>
      <c r="B19" s="26">
        <f>IF(G13&gt;0,G13," ")</f>
        <v>22</v>
      </c>
      <c r="C19" s="26">
        <f>IF(F13&gt;0,F13," ")</f>
        <v>25</v>
      </c>
      <c r="D19" s="26">
        <f>IF(G16&gt;0,G16," ")</f>
        <v>10</v>
      </c>
      <c r="E19" s="26">
        <f>IF(F16&gt;0,F16," ")</f>
        <v>25</v>
      </c>
      <c r="F19" s="28"/>
      <c r="G19" s="28"/>
      <c r="H19" s="21">
        <v>25</v>
      </c>
      <c r="I19" s="21">
        <v>12</v>
      </c>
      <c r="J19" s="224">
        <v>3</v>
      </c>
      <c r="K19" s="227">
        <v>4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20</v>
      </c>
      <c r="C20" s="26">
        <f>IF(F14&gt;0,F14," ")</f>
        <v>25</v>
      </c>
      <c r="D20" s="26">
        <f>IF(G17&gt;0,G17," ")</f>
        <v>10</v>
      </c>
      <c r="E20" s="26">
        <f>IF(F17&gt;0,F17," ")</f>
        <v>25</v>
      </c>
      <c r="F20" s="28"/>
      <c r="G20" s="28"/>
      <c r="H20" s="21">
        <v>20</v>
      </c>
      <c r="I20" s="21">
        <v>25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>
        <v>6</v>
      </c>
      <c r="I21" s="21">
        <v>15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Pools!D32</f>
        <v>Amarillo Xtreme 13 Storm Makers</v>
      </c>
      <c r="B22" s="26">
        <f>IF(I13&gt;0,I13," ")</f>
        <v>15</v>
      </c>
      <c r="C22" s="26">
        <f>IF(H13&gt;0,H13," ")</f>
        <v>25</v>
      </c>
      <c r="D22" s="26">
        <f>IF(I16&gt;0,I16," ")</f>
        <v>9</v>
      </c>
      <c r="E22" s="26">
        <f>IF(H16&gt;0,H16," ")</f>
        <v>25</v>
      </c>
      <c r="F22" s="26">
        <f>IF(I19&gt;0,I19," ")</f>
        <v>12</v>
      </c>
      <c r="G22" s="26">
        <f>IF(H19&gt;0,H19," ")</f>
        <v>25</v>
      </c>
      <c r="H22" s="235"/>
      <c r="I22" s="228"/>
      <c r="J22" s="224">
        <v>4</v>
      </c>
      <c r="K22" s="227">
        <v>3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18</v>
      </c>
      <c r="C23" s="26">
        <f>IF(H14&gt;0,H14," ")</f>
        <v>25</v>
      </c>
      <c r="D23" s="26">
        <f>IF(I17&gt;0,I17," ")</f>
        <v>10</v>
      </c>
      <c r="E23" s="26">
        <f>IF(H17&gt;0,H17," ")</f>
        <v>25</v>
      </c>
      <c r="F23" s="26">
        <f>IF(I20&gt;0,I20," ")</f>
        <v>25</v>
      </c>
      <c r="G23" s="26">
        <f>IF(H20&gt;0,H20," ")</f>
        <v>20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ABQ Premier 13 Strike</v>
      </c>
      <c r="B28" s="223"/>
      <c r="C28" s="219"/>
      <c r="D28" s="223"/>
      <c r="E28" s="219"/>
      <c r="F28" s="223"/>
      <c r="G28" s="219"/>
      <c r="H28" s="80"/>
      <c r="I28" s="67">
        <f>D13+D14+D15+F13+F14+F15+H13+H14+H15</f>
        <v>148</v>
      </c>
      <c r="J28" s="67">
        <f>E13+E14+E15+G13+G14+G15+I13+I14+I15</f>
        <v>128</v>
      </c>
      <c r="K28" s="67">
        <f>I28-J28</f>
        <v>20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ARVC 13N1 Adidas</v>
      </c>
      <c r="B29" s="223"/>
      <c r="C29" s="219"/>
      <c r="D29" s="223"/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RVC Arsenal 13</v>
      </c>
      <c r="B30" s="223">
        <v>1</v>
      </c>
      <c r="C30" s="219"/>
      <c r="D30" s="223">
        <v>6</v>
      </c>
      <c r="E30" s="219"/>
      <c r="F30" s="223"/>
      <c r="G30" s="219"/>
      <c r="H30" s="80"/>
      <c r="I30" s="67">
        <f>B19+B20+B21+D19+D20+D21+H19+H20+H21</f>
        <v>113</v>
      </c>
      <c r="J30" s="67">
        <f>C19+C20+C21+E19+E20+E21+I19+I20+I21</f>
        <v>152</v>
      </c>
      <c r="K30" s="67">
        <f>I30-J30</f>
        <v>-39</v>
      </c>
    </row>
    <row r="31" spans="1:26" ht="24" customHeight="1" x14ac:dyDescent="0.15">
      <c r="A31" s="59" t="str">
        <f>A22</f>
        <v>Amarillo Xtreme 13 Storm Makers</v>
      </c>
      <c r="B31" s="223">
        <v>2</v>
      </c>
      <c r="C31" s="219"/>
      <c r="D31" s="223">
        <v>5</v>
      </c>
      <c r="E31" s="219"/>
      <c r="F31" s="223"/>
      <c r="G31" s="219"/>
      <c r="H31" s="80"/>
      <c r="I31" s="67">
        <f>B22+B23+B24+D22+D23+D24+F22+F23+F24</f>
        <v>89</v>
      </c>
      <c r="J31" s="67">
        <f>C22+C23+C24+E22+E23+E24+G22+G23+G24</f>
        <v>145</v>
      </c>
      <c r="K31" s="67">
        <f>I31-J31</f>
        <v>-56</v>
      </c>
    </row>
    <row r="32" spans="1:26" ht="12.75" customHeight="1" x14ac:dyDescent="0.15">
      <c r="A32" s="23"/>
      <c r="B32" s="236">
        <f>SUM(B28:C31)</f>
        <v>3</v>
      </c>
      <c r="C32" s="237"/>
      <c r="D32" s="236">
        <f>SUM(D28:E31)</f>
        <v>11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ABQ Premier 13 Strike</v>
      </c>
      <c r="C35" s="219"/>
      <c r="D35" s="218" t="str">
        <f>A30</f>
        <v>RVC Arsenal 13</v>
      </c>
      <c r="E35" s="219"/>
      <c r="F35" s="218" t="str">
        <f>A16</f>
        <v>ARVC 13N1 Adidas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ARVC 13N1 Adidas</v>
      </c>
      <c r="C36" s="219"/>
      <c r="D36" s="218" t="str">
        <f>A22</f>
        <v>Amarillo Xtreme 13 Storm Makers</v>
      </c>
      <c r="E36" s="219"/>
      <c r="F36" s="218" t="str">
        <f>A13</f>
        <v>ABQ Premier 13 Strike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ABQ Premier 13 Strike</v>
      </c>
      <c r="C37" s="219"/>
      <c r="D37" s="218" t="str">
        <f>A31</f>
        <v>Amarillo Xtreme 13 Storm Makers</v>
      </c>
      <c r="E37" s="219"/>
      <c r="F37" s="218" t="str">
        <f>A30</f>
        <v>RVC Arsenal 13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ARVC 13N1 Adidas</v>
      </c>
      <c r="C38" s="219"/>
      <c r="D38" s="218" t="str">
        <f>A30</f>
        <v>RVC Arsenal 13</v>
      </c>
      <c r="E38" s="219"/>
      <c r="F38" s="218" t="str">
        <f>A28</f>
        <v>ABQ Premier 13 Strike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RVC Arsenal 13</v>
      </c>
      <c r="C39" s="219"/>
      <c r="D39" s="218" t="str">
        <f>A31</f>
        <v>Amarillo Xtreme 13 Storm Makers</v>
      </c>
      <c r="E39" s="219"/>
      <c r="F39" s="218" t="str">
        <f>A16</f>
        <v>ARVC 13N1 Adidas</v>
      </c>
      <c r="G39" s="219"/>
    </row>
    <row r="40" spans="1:12" ht="18" customHeight="1" x14ac:dyDescent="0.15">
      <c r="A40" s="11" t="s">
        <v>271</v>
      </c>
      <c r="B40" s="218" t="str">
        <f>A13</f>
        <v>ABQ Premier 13 Strike</v>
      </c>
      <c r="C40" s="219"/>
      <c r="D40" s="218" t="str">
        <f>A29</f>
        <v>ARVC 13N1 Adidas</v>
      </c>
      <c r="E40" s="219"/>
      <c r="F40" s="218" t="str">
        <f>A22</f>
        <v>Amarillo Xtreme 13 Storm Makers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K13:L15"/>
    <mergeCell ref="A1:M1"/>
    <mergeCell ref="A2:M2"/>
    <mergeCell ref="A7:H7"/>
    <mergeCell ref="D12:E12"/>
    <mergeCell ref="F12:G12"/>
    <mergeCell ref="H12:I12"/>
    <mergeCell ref="K12:L12"/>
    <mergeCell ref="J13:J15"/>
    <mergeCell ref="B12:C12"/>
    <mergeCell ref="A22:A24"/>
    <mergeCell ref="A16:A18"/>
    <mergeCell ref="A19:A21"/>
    <mergeCell ref="A13:A15"/>
    <mergeCell ref="B13:C15"/>
    <mergeCell ref="B26:D26"/>
    <mergeCell ref="F26:H26"/>
    <mergeCell ref="K16:L18"/>
    <mergeCell ref="K22:L24"/>
    <mergeCell ref="K19:L21"/>
    <mergeCell ref="J16:J18"/>
    <mergeCell ref="D16:E18"/>
    <mergeCell ref="J19:J21"/>
    <mergeCell ref="H22:I24"/>
    <mergeCell ref="J22:J24"/>
    <mergeCell ref="D30:E30"/>
    <mergeCell ref="F30:G30"/>
    <mergeCell ref="B34:C34"/>
    <mergeCell ref="B30:C30"/>
    <mergeCell ref="I26:J26"/>
    <mergeCell ref="I34:L34"/>
    <mergeCell ref="B31:C31"/>
    <mergeCell ref="D31:E31"/>
    <mergeCell ref="F31:G31"/>
    <mergeCell ref="B32:C32"/>
    <mergeCell ref="D32:E32"/>
    <mergeCell ref="F32:G32"/>
    <mergeCell ref="D29:E29"/>
    <mergeCell ref="F29:G29"/>
    <mergeCell ref="B27:C27"/>
    <mergeCell ref="D27:E27"/>
    <mergeCell ref="I37:L37"/>
    <mergeCell ref="B38:C38"/>
    <mergeCell ref="I38:L38"/>
    <mergeCell ref="B35:C35"/>
    <mergeCell ref="D35:E35"/>
    <mergeCell ref="F35:G35"/>
    <mergeCell ref="I35:L35"/>
    <mergeCell ref="D36:E36"/>
    <mergeCell ref="F36:G36"/>
    <mergeCell ref="B36:C36"/>
    <mergeCell ref="A42:H42"/>
    <mergeCell ref="A43:H43"/>
    <mergeCell ref="B39:C39"/>
    <mergeCell ref="B40:C40"/>
    <mergeCell ref="D34:E34"/>
    <mergeCell ref="F34:G34"/>
    <mergeCell ref="D39:E39"/>
    <mergeCell ref="F39:G39"/>
    <mergeCell ref="D38:E38"/>
    <mergeCell ref="D40:E40"/>
    <mergeCell ref="F40:G40"/>
    <mergeCell ref="F38:G38"/>
    <mergeCell ref="B37:C37"/>
    <mergeCell ref="D37:E37"/>
    <mergeCell ref="F37:G37"/>
    <mergeCell ref="F27:G27"/>
    <mergeCell ref="B28:C28"/>
    <mergeCell ref="D28:E28"/>
    <mergeCell ref="F28:G28"/>
    <mergeCell ref="B29:C29"/>
  </mergeCells>
  <printOptions horizontalCentered="1" verticalCentered="1"/>
  <pageMargins left="0.2" right="0.23" top="0.17" bottom="0.2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1000"/>
  <sheetViews>
    <sheetView workbookViewId="0">
      <selection activeCell="A28" sqref="A28"/>
    </sheetView>
  </sheetViews>
  <sheetFormatPr baseColWidth="10" defaultColWidth="14.5" defaultRowHeight="15" customHeight="1" x14ac:dyDescent="0.15"/>
  <cols>
    <col min="1" max="1" width="25.6640625" customWidth="1"/>
    <col min="2" max="3" width="28.6640625" customWidth="1"/>
    <col min="4" max="4" width="34.6640625" customWidth="1"/>
    <col min="5" max="6" width="28.6640625" customWidth="1"/>
    <col min="7" max="7" width="25.6640625" customWidth="1"/>
    <col min="8" max="8" width="8.83203125" customWidth="1"/>
    <col min="9" max="26" width="10.6640625" customWidth="1"/>
  </cols>
  <sheetData>
    <row r="1" spans="1:26" ht="24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</row>
    <row r="2" spans="1:26" ht="24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</row>
    <row r="3" spans="1:26" ht="24" customHeight="1" x14ac:dyDescent="0.2">
      <c r="A3" s="240"/>
      <c r="B3" s="210"/>
      <c r="C3" s="2"/>
      <c r="D3" s="2"/>
    </row>
    <row r="4" spans="1:26" ht="24" customHeight="1" x14ac:dyDescent="0.2">
      <c r="A4" s="242" t="str">
        <f>Pools!A25</f>
        <v>13's Bid</v>
      </c>
      <c r="B4" s="210"/>
      <c r="C4" s="210"/>
      <c r="D4" s="210"/>
      <c r="E4" s="210"/>
      <c r="F4" s="210"/>
      <c r="G4" s="210"/>
    </row>
    <row r="5" spans="1:26" ht="24" customHeight="1" x14ac:dyDescent="0.2">
      <c r="A5" s="242" t="s">
        <v>124</v>
      </c>
      <c r="B5" s="210"/>
      <c r="C5" s="210"/>
      <c r="D5" s="210"/>
      <c r="E5" s="210"/>
      <c r="F5" s="210"/>
      <c r="G5" s="210"/>
    </row>
    <row r="6" spans="1:26" ht="12.75" customHeight="1" x14ac:dyDescent="0.2">
      <c r="A6" s="31"/>
      <c r="B6" s="31"/>
      <c r="C6" s="31"/>
      <c r="D6" s="31"/>
      <c r="E6" s="31"/>
      <c r="F6" s="31"/>
      <c r="G6" s="31"/>
    </row>
    <row r="7" spans="1:26" ht="12.75" customHeight="1" x14ac:dyDescent="0.2">
      <c r="A7" s="66"/>
      <c r="B7" s="66"/>
      <c r="C7" s="106" t="s">
        <v>306</v>
      </c>
      <c r="D7" s="33" t="s">
        <v>307</v>
      </c>
      <c r="E7" s="107" t="s">
        <v>310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2.7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2.75" customHeight="1" x14ac:dyDescent="0.2">
      <c r="A9" s="245" t="s">
        <v>285</v>
      </c>
      <c r="B9" s="210"/>
      <c r="C9" s="210"/>
      <c r="D9" s="210"/>
      <c r="E9" s="210"/>
      <c r="F9" s="210"/>
      <c r="G9" s="210"/>
      <c r="H9" s="83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">
      <c r="A10" s="66"/>
      <c r="B10" s="33"/>
      <c r="C10" s="33"/>
      <c r="D10" s="33"/>
      <c r="E10" s="33"/>
      <c r="F10" s="33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2.75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28.5" customHeight="1" x14ac:dyDescent="0.2">
      <c r="A12" s="36"/>
      <c r="B12" s="36"/>
      <c r="C12" s="36"/>
      <c r="D12" s="108" t="s">
        <v>313</v>
      </c>
      <c r="E12" s="36"/>
      <c r="F12" s="36"/>
      <c r="G12" s="3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8.5" customHeight="1" x14ac:dyDescent="0.2">
      <c r="A13" s="36"/>
      <c r="B13" s="36"/>
      <c r="C13" s="36"/>
      <c r="D13" s="109"/>
      <c r="E13" s="36"/>
      <c r="F13" s="36"/>
      <c r="G13" s="3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8.5" customHeight="1" x14ac:dyDescent="0.2">
      <c r="A14" s="36"/>
      <c r="B14" s="36"/>
      <c r="C14" s="36"/>
      <c r="D14" s="110" t="s">
        <v>290</v>
      </c>
      <c r="E14" s="36"/>
      <c r="F14" s="36"/>
      <c r="G14" s="3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8.5" customHeight="1" x14ac:dyDescent="0.2">
      <c r="A15" s="36"/>
      <c r="B15" s="36"/>
      <c r="C15" s="52" t="s">
        <v>54</v>
      </c>
      <c r="D15" s="111" t="str">
        <f>E7</f>
        <v>ABQ CC Ct. 9</v>
      </c>
      <c r="E15" s="112" t="s">
        <v>650</v>
      </c>
      <c r="F15" s="36"/>
      <c r="G15" s="3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8.5" customHeight="1" x14ac:dyDescent="0.2">
      <c r="A16" s="36"/>
      <c r="B16" s="36"/>
      <c r="C16" s="57"/>
      <c r="D16" s="201" t="s">
        <v>553</v>
      </c>
      <c r="E16" s="40" t="s">
        <v>651</v>
      </c>
      <c r="F16" s="36"/>
      <c r="G16" s="3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8.5" customHeight="1" x14ac:dyDescent="0.2">
      <c r="A17" s="36"/>
      <c r="B17" s="36"/>
      <c r="C17" s="61"/>
      <c r="D17" s="114"/>
      <c r="E17" s="42"/>
      <c r="F17" s="36"/>
      <c r="G17" s="3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28.5" customHeight="1" x14ac:dyDescent="0.2">
      <c r="A18" s="36"/>
      <c r="B18" s="36"/>
      <c r="C18" s="115" t="s">
        <v>316</v>
      </c>
      <c r="D18" s="116"/>
      <c r="E18" s="117" t="s">
        <v>317</v>
      </c>
      <c r="F18" s="36"/>
      <c r="G18" s="3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8.5" customHeight="1" x14ac:dyDescent="0.2">
      <c r="A19" s="36"/>
      <c r="B19" s="150" t="s">
        <v>55</v>
      </c>
      <c r="C19" s="68" t="str">
        <f>E19</f>
        <v>ABQ CC Ct. 9</v>
      </c>
      <c r="D19" s="65" t="s">
        <v>319</v>
      </c>
      <c r="E19" s="44" t="str">
        <f>D23</f>
        <v>ABQ CC Ct. 9</v>
      </c>
      <c r="F19" s="255" t="s">
        <v>56</v>
      </c>
      <c r="G19" s="3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8.5" customHeight="1" x14ac:dyDescent="0.2">
      <c r="A20" s="36"/>
      <c r="B20" s="277" t="s">
        <v>781</v>
      </c>
      <c r="C20" s="69" t="s">
        <v>256</v>
      </c>
      <c r="D20" s="200" t="s">
        <v>552</v>
      </c>
      <c r="E20" s="55" t="s">
        <v>251</v>
      </c>
      <c r="F20" s="258" t="s">
        <v>723</v>
      </c>
      <c r="G20" s="3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28.5" customHeight="1" x14ac:dyDescent="0.2">
      <c r="A21" s="36"/>
      <c r="B21" s="69"/>
      <c r="C21" s="69"/>
      <c r="D21" s="109"/>
      <c r="E21" s="42"/>
      <c r="F21" s="42"/>
      <c r="G21" s="3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28.5" customHeight="1" x14ac:dyDescent="0.2">
      <c r="A22" s="36"/>
      <c r="B22" s="69"/>
      <c r="C22" s="69"/>
      <c r="D22" s="110" t="s">
        <v>320</v>
      </c>
      <c r="E22" s="42"/>
      <c r="F22" s="42"/>
      <c r="G22" s="3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28.5" customHeight="1" x14ac:dyDescent="0.2">
      <c r="A23" s="36"/>
      <c r="B23" s="61"/>
      <c r="C23" s="261" t="s">
        <v>55</v>
      </c>
      <c r="D23" s="111" t="str">
        <f>D15</f>
        <v>ABQ CC Ct. 9</v>
      </c>
      <c r="E23" s="150" t="s">
        <v>56</v>
      </c>
      <c r="F23" s="55"/>
      <c r="G23" s="3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28.5" customHeight="1" x14ac:dyDescent="0.2">
      <c r="A24" s="36"/>
      <c r="B24" s="61"/>
      <c r="C24" s="60"/>
      <c r="D24" s="114" t="s">
        <v>257</v>
      </c>
      <c r="E24" s="254" t="s">
        <v>688</v>
      </c>
      <c r="F24" s="55"/>
      <c r="G24" s="3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8.5" customHeight="1" x14ac:dyDescent="0.2">
      <c r="A25" s="36"/>
      <c r="B25" s="61"/>
      <c r="C25" s="36"/>
      <c r="D25" s="114"/>
      <c r="E25" s="36"/>
      <c r="F25" s="55"/>
      <c r="G25" s="3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8.5" customHeight="1" x14ac:dyDescent="0.2">
      <c r="A26" s="36"/>
      <c r="B26" s="61"/>
      <c r="C26" s="36"/>
      <c r="D26" s="116"/>
      <c r="E26" s="36"/>
      <c r="F26" s="42"/>
      <c r="G26" s="3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8.5" customHeight="1" x14ac:dyDescent="0.2">
      <c r="A27" s="193" t="s">
        <v>885</v>
      </c>
      <c r="B27" s="119" t="s">
        <v>321</v>
      </c>
      <c r="C27" s="36"/>
      <c r="D27" s="190" t="s">
        <v>582</v>
      </c>
      <c r="E27" s="36"/>
      <c r="F27" s="117" t="s">
        <v>322</v>
      </c>
      <c r="G27" s="193" t="s">
        <v>842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8.5" customHeight="1" x14ac:dyDescent="0.2">
      <c r="A28" s="150" t="s">
        <v>52</v>
      </c>
      <c r="B28" s="68" t="str">
        <f>F28</f>
        <v>ABQ CC Ct. 9</v>
      </c>
      <c r="C28" s="36"/>
      <c r="D28" s="36"/>
      <c r="E28" s="38"/>
      <c r="F28" s="44" t="str">
        <f>C19</f>
        <v>ABQ CC Ct. 9</v>
      </c>
      <c r="G28" s="255" t="s">
        <v>51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28.5" customHeight="1" x14ac:dyDescent="0.2">
      <c r="A29" s="120" t="s">
        <v>255</v>
      </c>
      <c r="B29" s="69" t="s">
        <v>325</v>
      </c>
      <c r="C29" s="36"/>
      <c r="D29" s="36"/>
      <c r="E29" s="38"/>
      <c r="F29" s="55" t="s">
        <v>326</v>
      </c>
      <c r="G29" s="120" t="s">
        <v>249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28.5" customHeight="1" x14ac:dyDescent="0.2">
      <c r="A30" s="120" t="s">
        <v>250</v>
      </c>
      <c r="B30" s="61"/>
      <c r="C30" s="38"/>
      <c r="D30" s="193" t="s">
        <v>554</v>
      </c>
      <c r="E30" s="36"/>
      <c r="F30" s="42"/>
      <c r="G30" s="120" t="s">
        <v>250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28.5" customHeight="1" x14ac:dyDescent="0.2">
      <c r="A31" s="36"/>
      <c r="B31" s="61"/>
      <c r="C31" s="36"/>
      <c r="D31" s="109"/>
      <c r="E31" s="36"/>
      <c r="F31" s="42"/>
      <c r="G31" s="3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28.5" customHeight="1" x14ac:dyDescent="0.2">
      <c r="A32" s="36"/>
      <c r="B32" s="61"/>
      <c r="C32" s="36"/>
      <c r="D32" s="110" t="s">
        <v>327</v>
      </c>
      <c r="E32" s="36"/>
      <c r="F32" s="42"/>
      <c r="G32" s="3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28.5" customHeight="1" x14ac:dyDescent="0.2">
      <c r="A33" s="36"/>
      <c r="B33" s="61"/>
      <c r="C33" s="272" t="s">
        <v>52</v>
      </c>
      <c r="D33" s="111" t="str">
        <f>D41</f>
        <v>ABQ CC Ct. 10</v>
      </c>
      <c r="E33" s="112" t="s">
        <v>686</v>
      </c>
      <c r="F33" s="42"/>
      <c r="G33" s="3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28.5" customHeight="1" x14ac:dyDescent="0.2">
      <c r="A34" s="36"/>
      <c r="B34" s="61"/>
      <c r="C34" s="57"/>
      <c r="D34" s="114" t="s">
        <v>197</v>
      </c>
      <c r="E34" s="258" t="s">
        <v>687</v>
      </c>
      <c r="F34" s="42"/>
      <c r="G34" s="3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28.5" customHeight="1" x14ac:dyDescent="0.2">
      <c r="A35" s="36"/>
      <c r="B35" s="61"/>
      <c r="C35" s="61"/>
      <c r="D35" s="114"/>
      <c r="E35" s="42"/>
      <c r="F35" s="42"/>
      <c r="G35" s="3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28.5" customHeight="1" x14ac:dyDescent="0.2">
      <c r="A36" s="38"/>
      <c r="B36" s="61"/>
      <c r="C36" s="115" t="s">
        <v>328</v>
      </c>
      <c r="D36" s="121"/>
      <c r="E36" s="117" t="s">
        <v>330</v>
      </c>
      <c r="F36" s="42"/>
      <c r="G36" s="3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8.5" customHeight="1" x14ac:dyDescent="0.2">
      <c r="A37" s="36"/>
      <c r="B37" s="199" t="s">
        <v>52</v>
      </c>
      <c r="C37" s="68" t="str">
        <f>C19</f>
        <v>ABQ CC Ct. 9</v>
      </c>
      <c r="D37" s="196" t="s">
        <v>580</v>
      </c>
      <c r="E37" s="44" t="str">
        <f>D41</f>
        <v>ABQ CC Ct. 10</v>
      </c>
      <c r="F37" s="199" t="s">
        <v>51</v>
      </c>
      <c r="G37" s="3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8.5" customHeight="1" x14ac:dyDescent="0.2">
      <c r="A38" s="36"/>
      <c r="B38" s="193" t="s">
        <v>812</v>
      </c>
      <c r="C38" s="69" t="s">
        <v>294</v>
      </c>
      <c r="D38" s="108" t="s">
        <v>331</v>
      </c>
      <c r="E38" s="55" t="s">
        <v>248</v>
      </c>
      <c r="F38" s="193" t="s">
        <v>722</v>
      </c>
      <c r="G38" s="3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8.5" customHeight="1" x14ac:dyDescent="0.2">
      <c r="A39" s="123"/>
      <c r="B39" s="36"/>
      <c r="C39" s="61"/>
      <c r="D39" s="109"/>
      <c r="E39" s="42"/>
      <c r="F39" s="36"/>
      <c r="G39" s="3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8.5" customHeight="1" x14ac:dyDescent="0.2">
      <c r="A40" s="36"/>
      <c r="B40" s="36"/>
      <c r="C40" s="61"/>
      <c r="D40" s="110" t="s">
        <v>332</v>
      </c>
      <c r="E40" s="42"/>
      <c r="F40" s="36"/>
      <c r="G40" s="3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8.5" customHeight="1" x14ac:dyDescent="0.2">
      <c r="A41" s="36"/>
      <c r="B41" s="36"/>
      <c r="C41" s="118" t="s">
        <v>57</v>
      </c>
      <c r="D41" s="111" t="str">
        <f>C7</f>
        <v>ABQ CC Ct. 10</v>
      </c>
      <c r="E41" s="124" t="s">
        <v>50</v>
      </c>
      <c r="F41" s="125" t="s">
        <v>334</v>
      </c>
      <c r="G41" s="12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8.5" customHeight="1" x14ac:dyDescent="0.2">
      <c r="A42" s="36"/>
      <c r="B42" s="36"/>
      <c r="C42" s="60"/>
      <c r="D42" s="201" t="s">
        <v>581</v>
      </c>
      <c r="E42" s="36" t="s">
        <v>644</v>
      </c>
      <c r="F42" s="36"/>
      <c r="G42" s="3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8.5" customHeight="1" x14ac:dyDescent="0.2">
      <c r="A43" s="36"/>
      <c r="B43" s="36"/>
      <c r="C43" s="36"/>
      <c r="D43" s="114"/>
      <c r="E43" s="36"/>
      <c r="F43" s="191" t="s">
        <v>49</v>
      </c>
      <c r="G43" s="3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8.5" customHeight="1" x14ac:dyDescent="0.2">
      <c r="A44" s="36"/>
      <c r="B44" s="36"/>
      <c r="C44" s="36"/>
      <c r="D44" s="121"/>
      <c r="E44" s="36"/>
      <c r="F44" s="127" t="s">
        <v>336</v>
      </c>
      <c r="G44" s="3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8.5" customHeight="1" x14ac:dyDescent="0.2">
      <c r="A45" s="36"/>
      <c r="B45" s="36"/>
      <c r="C45" s="36"/>
      <c r="D45" s="65" t="s">
        <v>337</v>
      </c>
      <c r="E45" s="36"/>
      <c r="F45" s="117" t="s">
        <v>338</v>
      </c>
      <c r="G45" s="193" t="s">
        <v>873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8.5" customHeight="1" x14ac:dyDescent="0.2">
      <c r="A46" s="66"/>
      <c r="B46" s="66"/>
      <c r="C46" s="66"/>
      <c r="D46" s="66"/>
      <c r="E46" s="66"/>
      <c r="F46" s="44" t="str">
        <f>C37</f>
        <v>ABQ CC Ct. 9</v>
      </c>
      <c r="G46" s="45" t="s">
        <v>49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8.5" customHeight="1" x14ac:dyDescent="0.2">
      <c r="A47" s="66"/>
      <c r="B47" s="128"/>
      <c r="C47" s="66"/>
      <c r="D47" s="66"/>
      <c r="E47" s="66"/>
      <c r="F47" s="55" t="s">
        <v>340</v>
      </c>
      <c r="G47" s="120" t="s">
        <v>297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8.5" customHeight="1" x14ac:dyDescent="0.2">
      <c r="A48" s="36"/>
      <c r="B48" s="33"/>
      <c r="C48" s="66"/>
      <c r="D48" s="66"/>
      <c r="E48" s="66"/>
      <c r="F48" s="55"/>
      <c r="G48" s="3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8.5" customHeight="1" x14ac:dyDescent="0.2">
      <c r="A49" s="66"/>
      <c r="B49" s="66"/>
      <c r="C49" s="36"/>
      <c r="D49" s="36"/>
      <c r="E49" s="66"/>
      <c r="F49" s="192" t="s">
        <v>50</v>
      </c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28.5" customHeight="1" x14ac:dyDescent="0.2">
      <c r="A50" s="66"/>
      <c r="B50" s="66"/>
      <c r="C50" s="66"/>
      <c r="D50" s="66"/>
      <c r="E50" s="66"/>
      <c r="F50" s="71" t="s">
        <v>341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28.5" customHeight="1" x14ac:dyDescent="0.2">
      <c r="A51" s="130"/>
      <c r="B51" s="73" t="s">
        <v>343</v>
      </c>
      <c r="C51" s="85"/>
      <c r="D51" s="66"/>
      <c r="E51" s="66"/>
      <c r="F51" s="89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22.5" customHeight="1" x14ac:dyDescent="0.15">
      <c r="A52" s="16"/>
      <c r="B52" s="16"/>
      <c r="C52" s="104"/>
      <c r="D52" s="16"/>
      <c r="E52" s="16"/>
      <c r="F52" s="16"/>
      <c r="G52" s="16"/>
    </row>
    <row r="53" spans="1:26" ht="22.5" customHeight="1" x14ac:dyDescent="0.2">
      <c r="A53" s="16"/>
      <c r="B53" s="36"/>
      <c r="C53" s="36"/>
      <c r="D53" s="36"/>
      <c r="E53" s="16"/>
      <c r="F53" s="16"/>
      <c r="G53" s="16"/>
    </row>
    <row r="54" spans="1:26" ht="22.5" customHeight="1" x14ac:dyDescent="0.15">
      <c r="A54" s="16"/>
      <c r="B54" s="16"/>
      <c r="C54" s="16"/>
      <c r="D54" s="16"/>
      <c r="E54" s="16"/>
      <c r="F54" s="23"/>
      <c r="G54" s="23"/>
    </row>
    <row r="55" spans="1:26" ht="22.5" customHeight="1" x14ac:dyDescent="0.15">
      <c r="A55" s="16"/>
      <c r="B55" s="16"/>
      <c r="C55" s="16"/>
      <c r="D55" s="16"/>
      <c r="E55" s="16"/>
      <c r="F55" s="23"/>
      <c r="G55" s="23"/>
    </row>
    <row r="56" spans="1:26" ht="12.75" customHeight="1" x14ac:dyDescent="0.15">
      <c r="A56" s="23"/>
      <c r="B56" s="23"/>
      <c r="C56" s="23"/>
      <c r="D56" s="23"/>
      <c r="E56" s="23"/>
      <c r="F56" s="23"/>
      <c r="G56" s="23"/>
    </row>
    <row r="57" spans="1:26" ht="12.75" customHeight="1" x14ac:dyDescent="0.15">
      <c r="A57" s="23"/>
      <c r="B57" s="102"/>
      <c r="C57" s="23"/>
      <c r="D57" s="23"/>
      <c r="E57" s="23"/>
      <c r="F57" s="23"/>
      <c r="G57" s="23"/>
    </row>
    <row r="58" spans="1:26" ht="12.75" customHeight="1" x14ac:dyDescent="0.15">
      <c r="A58" s="23"/>
      <c r="B58" s="102"/>
      <c r="C58" s="23"/>
      <c r="D58" s="23"/>
      <c r="E58" s="23"/>
      <c r="F58" s="23"/>
      <c r="G58" s="23"/>
    </row>
    <row r="59" spans="1:26" ht="12.75" customHeight="1" x14ac:dyDescent="0.15">
      <c r="A59" s="23"/>
      <c r="B59" s="102"/>
      <c r="C59" s="23"/>
      <c r="D59" s="23"/>
      <c r="E59" s="23"/>
      <c r="F59" s="23"/>
      <c r="G59" s="23"/>
    </row>
    <row r="60" spans="1:26" ht="12.75" customHeight="1" x14ac:dyDescent="0.15">
      <c r="A60" s="23"/>
      <c r="B60" s="23"/>
      <c r="C60" s="23"/>
      <c r="D60" s="23"/>
      <c r="E60" s="23"/>
      <c r="F60" s="23"/>
      <c r="G60" s="23"/>
    </row>
    <row r="61" spans="1:26" ht="12.75" customHeight="1" x14ac:dyDescent="0.15">
      <c r="A61" s="23"/>
      <c r="B61" s="23"/>
      <c r="C61" s="23"/>
      <c r="D61" s="23"/>
      <c r="E61" s="23"/>
      <c r="F61" s="23"/>
      <c r="G61" s="23"/>
    </row>
    <row r="62" spans="1:26" ht="12.75" customHeight="1" x14ac:dyDescent="0.2">
      <c r="A62" s="36"/>
      <c r="B62" s="36"/>
      <c r="C62" s="36"/>
      <c r="D62" s="36"/>
      <c r="E62" s="23"/>
      <c r="F62" s="23"/>
      <c r="G62" s="23"/>
    </row>
    <row r="63" spans="1:26" ht="12.75" customHeight="1" x14ac:dyDescent="0.15">
      <c r="A63" s="23"/>
      <c r="B63" s="23"/>
      <c r="C63" s="23"/>
      <c r="D63" s="23"/>
      <c r="E63" s="23"/>
      <c r="F63" s="23"/>
      <c r="G63" s="23"/>
    </row>
    <row r="64" spans="1:26" ht="12.75" customHeight="1" x14ac:dyDescent="0.15">
      <c r="A64" s="23"/>
      <c r="B64" s="23"/>
      <c r="C64" s="23"/>
      <c r="D64" s="23"/>
      <c r="E64" s="23"/>
      <c r="F64" s="23"/>
      <c r="G64" s="23"/>
    </row>
    <row r="65" spans="1:7" ht="12.75" customHeight="1" x14ac:dyDescent="0.15">
      <c r="A65" s="23"/>
      <c r="B65" s="23"/>
      <c r="C65" s="23"/>
      <c r="D65" s="23"/>
      <c r="E65" s="23"/>
      <c r="F65" s="23"/>
      <c r="G65" s="23"/>
    </row>
    <row r="66" spans="1:7" ht="12.75" customHeight="1" x14ac:dyDescent="0.15">
      <c r="A66" s="23"/>
      <c r="B66" s="23"/>
      <c r="C66" s="23"/>
      <c r="D66" s="23"/>
      <c r="E66" s="23"/>
      <c r="F66" s="23"/>
      <c r="G66" s="23"/>
    </row>
    <row r="67" spans="1:7" ht="12.75" customHeight="1" x14ac:dyDescent="0.15">
      <c r="A67" s="23"/>
      <c r="B67" s="23"/>
      <c r="C67" s="23"/>
      <c r="D67" s="23"/>
      <c r="E67" s="23"/>
      <c r="F67" s="23"/>
      <c r="G67" s="23"/>
    </row>
    <row r="68" spans="1:7" ht="12.75" customHeight="1" x14ac:dyDescent="0.15">
      <c r="A68" s="23"/>
      <c r="B68" s="23"/>
      <c r="C68" s="23"/>
      <c r="D68" s="23"/>
      <c r="E68" s="23"/>
      <c r="F68" s="23"/>
      <c r="G68" s="23"/>
    </row>
    <row r="69" spans="1:7" ht="12.75" customHeight="1" x14ac:dyDescent="0.15">
      <c r="A69" s="23"/>
      <c r="B69" s="23"/>
      <c r="C69" s="23"/>
      <c r="D69" s="23"/>
      <c r="E69" s="23"/>
      <c r="F69" s="23"/>
      <c r="G69" s="23"/>
    </row>
    <row r="70" spans="1:7" ht="12.75" customHeight="1" x14ac:dyDescent="0.15"/>
    <row r="71" spans="1:7" ht="12.75" customHeight="1" x14ac:dyDescent="0.2">
      <c r="B71" s="36"/>
      <c r="C71" s="36"/>
    </row>
    <row r="72" spans="1:7" ht="12.75" customHeight="1" x14ac:dyDescent="0.15"/>
    <row r="73" spans="1:7" ht="12.75" customHeight="1" x14ac:dyDescent="0.15"/>
    <row r="74" spans="1:7" ht="12.75" customHeight="1" x14ac:dyDescent="0.15"/>
    <row r="75" spans="1:7" ht="12.75" customHeight="1" x14ac:dyDescent="0.15"/>
    <row r="76" spans="1:7" ht="12.75" customHeight="1" x14ac:dyDescent="0.15"/>
    <row r="77" spans="1:7" ht="12.75" customHeight="1" x14ac:dyDescent="0.15"/>
    <row r="78" spans="1:7" ht="12.75" customHeight="1" x14ac:dyDescent="0.15"/>
    <row r="79" spans="1:7" ht="12.75" customHeight="1" x14ac:dyDescent="0.15"/>
    <row r="80" spans="1:7" ht="12.75" customHeight="1" x14ac:dyDescent="0.2">
      <c r="C80" s="36"/>
    </row>
    <row r="81" spans="2:4" ht="12.75" customHeight="1" x14ac:dyDescent="0.15"/>
    <row r="82" spans="2:4" ht="12.75" customHeight="1" x14ac:dyDescent="0.15"/>
    <row r="83" spans="2:4" ht="12.75" customHeight="1" x14ac:dyDescent="0.15"/>
    <row r="84" spans="2:4" ht="12.75" customHeight="1" x14ac:dyDescent="0.15"/>
    <row r="85" spans="2:4" ht="12.75" customHeight="1" x14ac:dyDescent="0.15"/>
    <row r="86" spans="2:4" ht="12.75" customHeight="1" x14ac:dyDescent="0.15"/>
    <row r="87" spans="2:4" ht="12.75" customHeight="1" x14ac:dyDescent="0.15"/>
    <row r="88" spans="2:4" ht="12.75" customHeight="1" x14ac:dyDescent="0.15"/>
    <row r="89" spans="2:4" ht="12.75" customHeight="1" x14ac:dyDescent="0.2">
      <c r="B89" s="36"/>
      <c r="C89" s="36"/>
      <c r="D89" s="36"/>
    </row>
    <row r="90" spans="2:4" ht="12.75" customHeight="1" x14ac:dyDescent="0.15"/>
    <row r="91" spans="2:4" ht="12.75" customHeight="1" x14ac:dyDescent="0.15"/>
    <row r="92" spans="2:4" ht="12.75" customHeight="1" x14ac:dyDescent="0.15"/>
    <row r="93" spans="2:4" ht="12.75" customHeight="1" x14ac:dyDescent="0.15"/>
    <row r="94" spans="2:4" ht="12.75" customHeight="1" x14ac:dyDescent="0.15"/>
    <row r="95" spans="2:4" ht="12.75" customHeight="1" x14ac:dyDescent="0.15"/>
    <row r="96" spans="2:4" ht="12.75" customHeight="1" x14ac:dyDescent="0.15"/>
    <row r="97" spans="1:5" ht="12.75" customHeight="1" x14ac:dyDescent="0.2">
      <c r="B97" s="36"/>
      <c r="C97" s="36"/>
      <c r="D97" s="36"/>
    </row>
    <row r="98" spans="1:5" ht="12.75" customHeight="1" x14ac:dyDescent="0.15"/>
    <row r="99" spans="1:5" ht="12.75" customHeight="1" x14ac:dyDescent="0.15"/>
    <row r="100" spans="1:5" ht="12.75" customHeight="1" x14ac:dyDescent="0.15"/>
    <row r="101" spans="1:5" ht="12.75" customHeight="1" x14ac:dyDescent="0.15"/>
    <row r="102" spans="1:5" ht="12.75" customHeight="1" x14ac:dyDescent="0.15"/>
    <row r="103" spans="1:5" ht="12.75" customHeight="1" x14ac:dyDescent="0.15"/>
    <row r="104" spans="1:5" ht="12.75" customHeight="1" x14ac:dyDescent="0.15"/>
    <row r="105" spans="1:5" ht="12.75" customHeight="1" x14ac:dyDescent="0.15"/>
    <row r="106" spans="1:5" ht="12.75" customHeight="1" x14ac:dyDescent="0.2">
      <c r="A106" s="36"/>
      <c r="B106" s="36"/>
      <c r="C106" s="36"/>
      <c r="D106" s="36"/>
      <c r="E106" s="36"/>
    </row>
    <row r="107" spans="1:5" ht="12.75" customHeight="1" x14ac:dyDescent="0.15"/>
    <row r="108" spans="1:5" ht="12.75" customHeight="1" x14ac:dyDescent="0.15"/>
    <row r="109" spans="1:5" ht="12.75" customHeight="1" x14ac:dyDescent="0.15"/>
    <row r="110" spans="1:5" ht="12.75" customHeight="1" x14ac:dyDescent="0.15"/>
    <row r="111" spans="1:5" ht="12.75" customHeight="1" x14ac:dyDescent="0.15"/>
    <row r="112" spans="1:5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1:G1"/>
    <mergeCell ref="A2:G2"/>
    <mergeCell ref="A4:G4"/>
    <mergeCell ref="A5:G5"/>
    <mergeCell ref="A9:G9"/>
    <mergeCell ref="A3:B3"/>
  </mergeCells>
  <printOptions horizontalCentered="1" verticalCentered="1"/>
  <pageMargins left="0.25" right="0.25" top="0.22" bottom="0.24" header="0" footer="0"/>
  <pageSetup scale="47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1000"/>
  <sheetViews>
    <sheetView zoomScale="108" workbookViewId="0">
      <selection activeCell="B34" sqref="B34"/>
    </sheetView>
  </sheetViews>
  <sheetFormatPr baseColWidth="10" defaultColWidth="14.5" defaultRowHeight="15" customHeight="1" x14ac:dyDescent="0.15"/>
  <cols>
    <col min="1" max="3" width="32.6640625" customWidth="1"/>
    <col min="4" max="4" width="37.33203125" customWidth="1"/>
    <col min="5" max="7" width="32.6640625" customWidth="1"/>
    <col min="8" max="8" width="25.6640625" customWidth="1"/>
    <col min="9" max="9" width="8.83203125" customWidth="1"/>
    <col min="10" max="26" width="10.6640625" customWidth="1"/>
  </cols>
  <sheetData>
    <row r="1" spans="1:26" ht="22.5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81"/>
    </row>
    <row r="2" spans="1:26" ht="22.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82"/>
    </row>
    <row r="3" spans="1:26" ht="22.5" customHeight="1" x14ac:dyDescent="0.2">
      <c r="A3" s="240"/>
      <c r="B3" s="210"/>
      <c r="C3" s="210"/>
      <c r="D3" s="2"/>
      <c r="E3" s="2"/>
    </row>
    <row r="4" spans="1:26" ht="22.5" customHeight="1" x14ac:dyDescent="0.2">
      <c r="A4" s="242" t="str">
        <f>Pools!A25</f>
        <v>13's Bid</v>
      </c>
      <c r="B4" s="210"/>
      <c r="C4" s="210"/>
      <c r="D4" s="210"/>
      <c r="E4" s="210"/>
      <c r="F4" s="210"/>
      <c r="G4" s="210"/>
      <c r="H4" s="84"/>
    </row>
    <row r="5" spans="1:26" ht="22.5" customHeight="1" x14ac:dyDescent="0.2">
      <c r="A5" s="242" t="s">
        <v>281</v>
      </c>
      <c r="B5" s="210"/>
      <c r="C5" s="210"/>
      <c r="D5" s="210"/>
      <c r="E5" s="210"/>
      <c r="F5" s="210"/>
      <c r="G5" s="210"/>
      <c r="H5" s="84"/>
      <c r="I5" s="84"/>
    </row>
    <row r="6" spans="1:26" ht="12.75" customHeight="1" x14ac:dyDescent="0.2">
      <c r="A6" s="31"/>
      <c r="B6" s="31"/>
      <c r="C6" s="31"/>
      <c r="D6" s="31"/>
      <c r="E6" s="31"/>
      <c r="F6" s="31"/>
      <c r="G6" s="31"/>
    </row>
    <row r="7" spans="1:26" ht="22.5" customHeight="1" x14ac:dyDescent="0.2">
      <c r="A7" s="66"/>
      <c r="B7" s="66"/>
      <c r="C7" s="33" t="s">
        <v>306</v>
      </c>
      <c r="D7" s="33" t="s">
        <v>307</v>
      </c>
      <c r="E7" s="33" t="s">
        <v>308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2.7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33" customHeight="1" x14ac:dyDescent="0.2">
      <c r="A9" s="245" t="s">
        <v>285</v>
      </c>
      <c r="B9" s="210"/>
      <c r="C9" s="210"/>
      <c r="D9" s="210"/>
      <c r="E9" s="210"/>
      <c r="F9" s="210"/>
      <c r="G9" s="21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33" customHeight="1" x14ac:dyDescent="0.2">
      <c r="A10" s="66"/>
      <c r="B10" s="33"/>
      <c r="C10" s="33"/>
      <c r="D10" s="33"/>
      <c r="E10" s="33"/>
      <c r="F10" s="33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33.75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33.75" customHeight="1" x14ac:dyDescent="0.2">
      <c r="A12" s="36"/>
      <c r="B12" s="36"/>
      <c r="C12" s="36"/>
      <c r="D12" s="193" t="s">
        <v>311</v>
      </c>
      <c r="E12" s="36"/>
      <c r="F12" s="36"/>
      <c r="G12" s="3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33.75" customHeight="1" x14ac:dyDescent="0.2">
      <c r="A13" s="36"/>
      <c r="B13" s="36"/>
      <c r="C13" s="36"/>
      <c r="D13" s="109"/>
      <c r="E13" s="36"/>
      <c r="F13" s="36"/>
      <c r="G13" s="3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33.75" customHeight="1" x14ac:dyDescent="0.2">
      <c r="A14" s="36"/>
      <c r="B14" s="36"/>
      <c r="C14" s="36"/>
      <c r="D14" s="110" t="s">
        <v>312</v>
      </c>
      <c r="E14" s="36"/>
      <c r="F14" s="36"/>
      <c r="G14" s="3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33.75" customHeight="1" x14ac:dyDescent="0.2">
      <c r="A15" s="36"/>
      <c r="B15" s="36"/>
      <c r="C15" s="191" t="s">
        <v>62</v>
      </c>
      <c r="D15" s="111" t="str">
        <f>C7</f>
        <v>ABQ CC Ct. 10</v>
      </c>
      <c r="E15" s="278" t="s">
        <v>61</v>
      </c>
      <c r="F15" s="36"/>
      <c r="G15" s="3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33.75" customHeight="1" x14ac:dyDescent="0.2">
      <c r="A16" s="36"/>
      <c r="B16" s="36"/>
      <c r="C16" s="57"/>
      <c r="D16" s="113" t="s">
        <v>314</v>
      </c>
      <c r="E16" s="258" t="s">
        <v>772</v>
      </c>
      <c r="F16" s="36"/>
      <c r="G16" s="3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33.75" customHeight="1" x14ac:dyDescent="0.2">
      <c r="A17" s="36"/>
      <c r="B17" s="36"/>
      <c r="C17" s="61"/>
      <c r="D17" s="114"/>
      <c r="E17" s="42"/>
      <c r="F17" s="36"/>
      <c r="G17" s="3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33.75" customHeight="1" x14ac:dyDescent="0.2">
      <c r="A18" s="36"/>
      <c r="B18" s="36"/>
      <c r="C18" s="115" t="s">
        <v>293</v>
      </c>
      <c r="D18" s="116"/>
      <c r="E18" s="117" t="s">
        <v>315</v>
      </c>
      <c r="F18" s="36"/>
      <c r="G18" s="3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33.75" customHeight="1" x14ac:dyDescent="0.2">
      <c r="A19" s="36"/>
      <c r="B19" s="192" t="s">
        <v>59</v>
      </c>
      <c r="C19" s="68" t="str">
        <f>E19</f>
        <v>ABQ CC Ct. 10</v>
      </c>
      <c r="D19" s="65" t="s">
        <v>318</v>
      </c>
      <c r="E19" s="44" t="str">
        <f>D23</f>
        <v>ABQ CC Ct. 10</v>
      </c>
      <c r="F19" s="255" t="s">
        <v>61</v>
      </c>
      <c r="G19" s="3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33.75" customHeight="1" x14ac:dyDescent="0.2">
      <c r="A20" s="36"/>
      <c r="B20" s="277" t="s">
        <v>870</v>
      </c>
      <c r="C20" s="69" t="s">
        <v>256</v>
      </c>
      <c r="D20" s="193" t="s">
        <v>546</v>
      </c>
      <c r="E20" s="55" t="s">
        <v>251</v>
      </c>
      <c r="F20" s="258" t="s">
        <v>744</v>
      </c>
      <c r="G20" s="3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33.75" customHeight="1" x14ac:dyDescent="0.2">
      <c r="A21" s="36"/>
      <c r="B21" s="69"/>
      <c r="C21" s="69"/>
      <c r="D21" s="109"/>
      <c r="E21" s="42"/>
      <c r="F21" s="42"/>
      <c r="G21" s="3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33.75" customHeight="1" x14ac:dyDescent="0.2">
      <c r="A22" s="36"/>
      <c r="B22" s="69"/>
      <c r="C22" s="69"/>
      <c r="D22" s="110" t="s">
        <v>144</v>
      </c>
      <c r="E22" s="42"/>
      <c r="F22" s="42"/>
      <c r="G22" s="3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33.75" customHeight="1" x14ac:dyDescent="0.2">
      <c r="A23" s="36"/>
      <c r="B23" s="61"/>
      <c r="C23" s="261" t="s">
        <v>59</v>
      </c>
      <c r="D23" s="111" t="str">
        <f>D15</f>
        <v>ABQ CC Ct. 10</v>
      </c>
      <c r="E23" s="192" t="s">
        <v>815</v>
      </c>
      <c r="F23" s="55"/>
      <c r="G23" s="3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33.75" customHeight="1" x14ac:dyDescent="0.2">
      <c r="A24" s="36"/>
      <c r="B24" s="61"/>
      <c r="C24" s="60"/>
      <c r="D24" s="114" t="s">
        <v>257</v>
      </c>
      <c r="E24" s="254" t="s">
        <v>816</v>
      </c>
      <c r="F24" s="55"/>
      <c r="G24" s="3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33.75" customHeight="1" x14ac:dyDescent="0.2">
      <c r="A25" s="36"/>
      <c r="B25" s="61"/>
      <c r="C25" s="36"/>
      <c r="D25" s="114"/>
      <c r="E25" s="36"/>
      <c r="F25" s="55"/>
      <c r="G25" s="3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33.75" customHeight="1" x14ac:dyDescent="0.2">
      <c r="A26" s="36"/>
      <c r="B26" s="61"/>
      <c r="C26" s="36"/>
      <c r="D26" s="116"/>
      <c r="E26" s="36"/>
      <c r="F26" s="42"/>
      <c r="G26" s="3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33.75" customHeight="1" x14ac:dyDescent="0.2">
      <c r="A27" s="193" t="s">
        <v>886</v>
      </c>
      <c r="B27" s="119" t="s">
        <v>323</v>
      </c>
      <c r="C27" s="36"/>
      <c r="D27" s="190" t="s">
        <v>548</v>
      </c>
      <c r="E27" s="36"/>
      <c r="F27" s="117" t="s">
        <v>324</v>
      </c>
      <c r="G27" s="193" t="s">
        <v>879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33.75" customHeight="1" x14ac:dyDescent="0.2">
      <c r="A28" s="150" t="s">
        <v>59</v>
      </c>
      <c r="B28" s="68" t="str">
        <f>C37</f>
        <v>ABQ CC Ct. 1</v>
      </c>
      <c r="C28" s="36"/>
      <c r="D28" s="36"/>
      <c r="E28" s="38"/>
      <c r="F28" s="44" t="str">
        <f>C19</f>
        <v>ABQ CC Ct. 10</v>
      </c>
      <c r="G28" s="45" t="s">
        <v>61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33.75" customHeight="1" x14ac:dyDescent="0.2">
      <c r="A29" s="120" t="s">
        <v>299</v>
      </c>
      <c r="B29" s="69" t="s">
        <v>326</v>
      </c>
      <c r="C29" s="36"/>
      <c r="D29" s="36"/>
      <c r="E29" s="38"/>
      <c r="F29" s="55" t="s">
        <v>294</v>
      </c>
      <c r="G29" s="120" t="s">
        <v>300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33.75" customHeight="1" x14ac:dyDescent="0.2">
      <c r="A30" s="120" t="s">
        <v>250</v>
      </c>
      <c r="B30" s="61"/>
      <c r="C30" s="38"/>
      <c r="D30" s="193" t="s">
        <v>547</v>
      </c>
      <c r="E30" s="36"/>
      <c r="F30" s="42"/>
      <c r="G30" s="120" t="s">
        <v>250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33.75" customHeight="1" x14ac:dyDescent="0.2">
      <c r="A31" s="36"/>
      <c r="B31" s="61"/>
      <c r="C31" s="36"/>
      <c r="D31" s="109"/>
      <c r="E31" s="36"/>
      <c r="F31" s="42"/>
      <c r="G31" s="3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33.75" customHeight="1" x14ac:dyDescent="0.2">
      <c r="A32" s="36"/>
      <c r="B32" s="61"/>
      <c r="C32" s="36"/>
      <c r="D32" s="110" t="s">
        <v>329</v>
      </c>
      <c r="E32" s="36"/>
      <c r="F32" s="42"/>
      <c r="G32" s="3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33.75" customHeight="1" x14ac:dyDescent="0.2">
      <c r="A33" s="36"/>
      <c r="B33" s="61"/>
      <c r="C33" s="272" t="s">
        <v>63</v>
      </c>
      <c r="D33" s="111" t="str">
        <f>D41</f>
        <v>ABQ CC Ct. 1</v>
      </c>
      <c r="E33" s="278" t="s">
        <v>60</v>
      </c>
      <c r="F33" s="42"/>
      <c r="G33" s="3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33.75" customHeight="1" x14ac:dyDescent="0.2">
      <c r="A34" s="36"/>
      <c r="B34" s="61"/>
      <c r="C34" s="57"/>
      <c r="D34" s="114" t="s">
        <v>197</v>
      </c>
      <c r="E34" s="258" t="s">
        <v>817</v>
      </c>
      <c r="F34" s="42"/>
      <c r="G34" s="3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33.75" customHeight="1" x14ac:dyDescent="0.2">
      <c r="A35" s="36"/>
      <c r="B35" s="61"/>
      <c r="C35" s="61"/>
      <c r="D35" s="114"/>
      <c r="E35" s="42"/>
      <c r="F35" s="42"/>
      <c r="G35" s="3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33.75" customHeight="1" x14ac:dyDescent="0.2">
      <c r="A36" s="38"/>
      <c r="B36" s="61"/>
      <c r="C36" s="115" t="s">
        <v>333</v>
      </c>
      <c r="D36" s="121"/>
      <c r="E36" s="117" t="s">
        <v>288</v>
      </c>
      <c r="F36" s="42"/>
      <c r="G36" s="3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33.75" customHeight="1" x14ac:dyDescent="0.2">
      <c r="A37" s="36"/>
      <c r="B37" s="199" t="s">
        <v>63</v>
      </c>
      <c r="C37" s="68" t="str">
        <f>E37</f>
        <v>ABQ CC Ct. 1</v>
      </c>
      <c r="D37" s="190" t="s">
        <v>549</v>
      </c>
      <c r="E37" s="44" t="str">
        <f>D33</f>
        <v>ABQ CC Ct. 1</v>
      </c>
      <c r="F37" s="199" t="s">
        <v>58</v>
      </c>
      <c r="G37" s="3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33.75" customHeight="1" x14ac:dyDescent="0.2">
      <c r="A38" s="36"/>
      <c r="B38" s="193" t="s">
        <v>874</v>
      </c>
      <c r="C38" s="69" t="s">
        <v>295</v>
      </c>
      <c r="D38" s="193" t="s">
        <v>335</v>
      </c>
      <c r="E38" s="55" t="s">
        <v>248</v>
      </c>
      <c r="F38" s="193" t="s">
        <v>837</v>
      </c>
      <c r="G38" s="3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33.75" customHeight="1" x14ac:dyDescent="0.2">
      <c r="A39" s="123"/>
      <c r="B39" s="36"/>
      <c r="C39" s="61"/>
      <c r="D39" s="109"/>
      <c r="E39" s="42"/>
      <c r="F39" s="36"/>
      <c r="G39" s="3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33.75" customHeight="1" x14ac:dyDescent="0.2">
      <c r="A40" s="36"/>
      <c r="B40" s="36"/>
      <c r="C40" s="61"/>
      <c r="D40" s="110" t="s">
        <v>254</v>
      </c>
      <c r="E40" s="42"/>
      <c r="F40" s="36"/>
      <c r="G40" s="3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33.75" customHeight="1" x14ac:dyDescent="0.2">
      <c r="A41" s="36"/>
      <c r="B41" s="36"/>
      <c r="C41" s="118" t="s">
        <v>783</v>
      </c>
      <c r="D41" s="111" t="str">
        <f>E7</f>
        <v>ABQ CC Ct. 1</v>
      </c>
      <c r="E41" s="124" t="s">
        <v>58</v>
      </c>
      <c r="F41" s="36"/>
      <c r="G41" s="3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33.75" customHeight="1" x14ac:dyDescent="0.2">
      <c r="A42" s="36"/>
      <c r="B42" s="36"/>
      <c r="C42" s="60"/>
      <c r="D42" s="129" t="s">
        <v>339</v>
      </c>
      <c r="E42" s="193" t="s">
        <v>782</v>
      </c>
      <c r="F42" s="36"/>
      <c r="G42" s="3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33.75" customHeight="1" x14ac:dyDescent="0.2">
      <c r="A43" s="36"/>
      <c r="B43" s="36"/>
      <c r="C43" s="36"/>
      <c r="D43" s="114"/>
      <c r="E43" s="36"/>
      <c r="F43" s="36"/>
      <c r="G43" s="3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33.75" customHeight="1" x14ac:dyDescent="0.2">
      <c r="A44" s="36"/>
      <c r="B44" s="36"/>
      <c r="C44" s="36"/>
      <c r="D44" s="121"/>
      <c r="E44" s="36"/>
      <c r="F44" s="36"/>
      <c r="G44" s="3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33.75" customHeight="1" x14ac:dyDescent="0.2">
      <c r="A45" s="36"/>
      <c r="B45" s="36"/>
      <c r="C45" s="36"/>
      <c r="D45" s="190" t="s">
        <v>342</v>
      </c>
      <c r="E45" s="36"/>
      <c r="F45" s="128"/>
      <c r="G45" s="3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33.75" customHeight="1" x14ac:dyDescent="0.15">
      <c r="A46" s="23"/>
      <c r="B46" s="23"/>
      <c r="C46" s="23"/>
      <c r="D46" s="23"/>
      <c r="E46" s="23"/>
      <c r="F46" s="103"/>
      <c r="G46" s="16"/>
    </row>
    <row r="47" spans="1:26" ht="33" customHeight="1" x14ac:dyDescent="0.15">
      <c r="A47" s="23"/>
      <c r="B47" s="23"/>
      <c r="C47" s="23"/>
      <c r="D47" s="23"/>
      <c r="E47" s="23"/>
      <c r="F47" s="16"/>
      <c r="G47" s="23"/>
    </row>
    <row r="48" spans="1:26" ht="33" customHeight="1" x14ac:dyDescent="0.15">
      <c r="A48" s="131"/>
      <c r="B48" s="132" t="s">
        <v>343</v>
      </c>
      <c r="C48" s="12"/>
      <c r="D48" s="23"/>
      <c r="E48" s="23"/>
      <c r="F48" s="79"/>
      <c r="G48" s="23"/>
    </row>
    <row r="49" spans="1:7" ht="12.75" customHeight="1" x14ac:dyDescent="0.15">
      <c r="A49" s="16"/>
      <c r="B49" s="16"/>
      <c r="C49" s="104"/>
      <c r="D49" s="16"/>
      <c r="E49" s="16"/>
      <c r="F49" s="16"/>
      <c r="G49" s="16"/>
    </row>
    <row r="50" spans="1:7" ht="12.75" customHeight="1" x14ac:dyDescent="0.15">
      <c r="A50" s="16"/>
      <c r="B50" s="16"/>
      <c r="C50" s="16"/>
      <c r="D50" s="16"/>
      <c r="E50" s="16"/>
      <c r="F50" s="16"/>
      <c r="G50" s="16"/>
    </row>
    <row r="51" spans="1:7" ht="12.75" customHeight="1" x14ac:dyDescent="0.15">
      <c r="A51" s="16"/>
      <c r="B51" s="16"/>
      <c r="C51" s="16"/>
      <c r="D51" s="16"/>
      <c r="E51" s="16"/>
      <c r="F51" s="23"/>
      <c r="G51" s="23"/>
    </row>
    <row r="52" spans="1:7" ht="12.75" customHeight="1" x14ac:dyDescent="0.15">
      <c r="A52" s="16"/>
      <c r="B52" s="16"/>
      <c r="C52" s="16"/>
      <c r="D52" s="16"/>
      <c r="E52" s="16"/>
      <c r="F52" s="23"/>
      <c r="G52" s="23"/>
    </row>
    <row r="53" spans="1:7" ht="12.75" customHeight="1" x14ac:dyDescent="0.2">
      <c r="A53" s="23"/>
      <c r="B53" s="36"/>
      <c r="C53" s="36"/>
      <c r="D53" s="36"/>
      <c r="E53" s="23"/>
      <c r="F53" s="23"/>
      <c r="G53" s="23"/>
    </row>
    <row r="54" spans="1:7" ht="12.75" customHeight="1" x14ac:dyDescent="0.15">
      <c r="A54" s="23"/>
      <c r="B54" s="102"/>
      <c r="C54" s="23"/>
      <c r="D54" s="23"/>
      <c r="E54" s="23"/>
      <c r="F54" s="23"/>
      <c r="G54" s="23"/>
    </row>
    <row r="55" spans="1:7" ht="12.75" customHeight="1" x14ac:dyDescent="0.15">
      <c r="A55" s="23"/>
      <c r="B55" s="102"/>
      <c r="C55" s="23"/>
      <c r="D55" s="23"/>
      <c r="E55" s="23"/>
      <c r="F55" s="23"/>
      <c r="G55" s="23"/>
    </row>
    <row r="56" spans="1:7" ht="12.75" customHeight="1" x14ac:dyDescent="0.15">
      <c r="A56" s="23"/>
      <c r="B56" s="102"/>
      <c r="C56" s="23"/>
      <c r="D56" s="23"/>
      <c r="E56" s="23"/>
      <c r="F56" s="23"/>
      <c r="G56" s="23"/>
    </row>
    <row r="57" spans="1:7" ht="12.75" customHeight="1" x14ac:dyDescent="0.15">
      <c r="A57" s="23"/>
      <c r="B57" s="23"/>
      <c r="C57" s="23"/>
      <c r="D57" s="23"/>
      <c r="E57" s="23"/>
      <c r="F57" s="23"/>
      <c r="G57" s="23"/>
    </row>
    <row r="58" spans="1:7" ht="12.75" customHeight="1" x14ac:dyDescent="0.15">
      <c r="A58" s="23"/>
      <c r="B58" s="23"/>
      <c r="C58" s="23"/>
      <c r="D58" s="23"/>
      <c r="E58" s="23"/>
      <c r="F58" s="23"/>
      <c r="G58" s="23"/>
    </row>
    <row r="59" spans="1:7" ht="12.75" customHeight="1" x14ac:dyDescent="0.2">
      <c r="A59" s="102"/>
      <c r="B59" s="89"/>
      <c r="C59" s="23"/>
      <c r="D59" s="23"/>
      <c r="E59" s="23"/>
      <c r="F59" s="23"/>
      <c r="G59" s="23"/>
    </row>
    <row r="60" spans="1:7" ht="12.75" customHeight="1" x14ac:dyDescent="0.15">
      <c r="A60" s="23"/>
      <c r="B60" s="23"/>
      <c r="C60" s="23"/>
      <c r="D60" s="23"/>
      <c r="E60" s="23"/>
      <c r="F60" s="23"/>
      <c r="G60" s="23"/>
    </row>
    <row r="61" spans="1:7" ht="12.75" customHeight="1" x14ac:dyDescent="0.15">
      <c r="A61" s="23"/>
      <c r="B61" s="23"/>
      <c r="C61" s="23"/>
      <c r="D61" s="23"/>
      <c r="E61" s="23"/>
      <c r="F61" s="23"/>
      <c r="G61" s="23"/>
    </row>
    <row r="62" spans="1:7" ht="12.75" customHeight="1" x14ac:dyDescent="0.2">
      <c r="A62" s="36"/>
      <c r="B62" s="36"/>
      <c r="C62" s="36"/>
      <c r="D62" s="36"/>
      <c r="E62" s="23"/>
      <c r="F62" s="23"/>
      <c r="G62" s="23"/>
    </row>
    <row r="63" spans="1:7" ht="12.75" customHeight="1" x14ac:dyDescent="0.15">
      <c r="A63" s="23"/>
      <c r="B63" s="23"/>
      <c r="C63" s="23"/>
      <c r="D63" s="23"/>
      <c r="E63" s="23"/>
      <c r="F63" s="23"/>
      <c r="G63" s="23"/>
    </row>
    <row r="64" spans="1:7" ht="12.75" customHeight="1" x14ac:dyDescent="0.15">
      <c r="A64" s="23"/>
      <c r="B64" s="23"/>
      <c r="C64" s="23"/>
      <c r="D64" s="23"/>
      <c r="E64" s="23"/>
      <c r="F64" s="23"/>
      <c r="G64" s="23"/>
    </row>
    <row r="65" spans="1:7" ht="12.75" customHeight="1" x14ac:dyDescent="0.15">
      <c r="A65" s="23"/>
      <c r="B65" s="23"/>
      <c r="C65" s="23"/>
      <c r="D65" s="23"/>
      <c r="E65" s="23"/>
      <c r="F65" s="23"/>
      <c r="G65" s="23"/>
    </row>
    <row r="66" spans="1:7" ht="12.75" customHeight="1" x14ac:dyDescent="0.15">
      <c r="A66" s="23"/>
      <c r="B66" s="23"/>
      <c r="C66" s="23"/>
      <c r="D66" s="23"/>
      <c r="E66" s="23"/>
      <c r="F66" s="23"/>
      <c r="G66" s="23"/>
    </row>
    <row r="67" spans="1:7" ht="12.75" customHeight="1" x14ac:dyDescent="0.15"/>
    <row r="68" spans="1:7" ht="12.75" customHeight="1" x14ac:dyDescent="0.15"/>
    <row r="69" spans="1:7" ht="12.75" customHeight="1" x14ac:dyDescent="0.15"/>
    <row r="70" spans="1:7" ht="12.75" customHeight="1" x14ac:dyDescent="0.15"/>
    <row r="71" spans="1:7" ht="12.75" customHeight="1" x14ac:dyDescent="0.2">
      <c r="B71" s="36"/>
      <c r="C71" s="36"/>
    </row>
    <row r="72" spans="1:7" ht="12.75" customHeight="1" x14ac:dyDescent="0.15"/>
    <row r="73" spans="1:7" ht="12.75" customHeight="1" x14ac:dyDescent="0.15"/>
    <row r="74" spans="1:7" ht="12.75" customHeight="1" x14ac:dyDescent="0.15"/>
    <row r="75" spans="1:7" ht="12.75" customHeight="1" x14ac:dyDescent="0.15"/>
    <row r="76" spans="1:7" ht="12.75" customHeight="1" x14ac:dyDescent="0.15"/>
    <row r="77" spans="1:7" ht="12.75" customHeight="1" x14ac:dyDescent="0.15"/>
    <row r="78" spans="1:7" ht="12.75" customHeight="1" x14ac:dyDescent="0.15"/>
    <row r="79" spans="1:7" ht="12.75" customHeight="1" x14ac:dyDescent="0.15"/>
    <row r="80" spans="1:7" ht="12.75" customHeight="1" x14ac:dyDescent="0.2">
      <c r="C80" s="36"/>
    </row>
    <row r="81" spans="2:4" ht="12.75" customHeight="1" x14ac:dyDescent="0.15"/>
    <row r="82" spans="2:4" ht="12.75" customHeight="1" x14ac:dyDescent="0.15"/>
    <row r="83" spans="2:4" ht="12.75" customHeight="1" x14ac:dyDescent="0.15"/>
    <row r="84" spans="2:4" ht="12.75" customHeight="1" x14ac:dyDescent="0.15"/>
    <row r="85" spans="2:4" ht="12.75" customHeight="1" x14ac:dyDescent="0.15"/>
    <row r="86" spans="2:4" ht="12.75" customHeight="1" x14ac:dyDescent="0.15"/>
    <row r="87" spans="2:4" ht="12.75" customHeight="1" x14ac:dyDescent="0.15"/>
    <row r="88" spans="2:4" ht="12.75" customHeight="1" x14ac:dyDescent="0.15"/>
    <row r="89" spans="2:4" ht="12.75" customHeight="1" x14ac:dyDescent="0.2">
      <c r="B89" s="36"/>
      <c r="C89" s="36"/>
      <c r="D89" s="36"/>
    </row>
    <row r="90" spans="2:4" ht="12.75" customHeight="1" x14ac:dyDescent="0.15"/>
    <row r="91" spans="2:4" ht="12.75" customHeight="1" x14ac:dyDescent="0.15"/>
    <row r="92" spans="2:4" ht="12.75" customHeight="1" x14ac:dyDescent="0.15"/>
    <row r="93" spans="2:4" ht="12.75" customHeight="1" x14ac:dyDescent="0.15"/>
    <row r="94" spans="2:4" ht="12.75" customHeight="1" x14ac:dyDescent="0.15"/>
    <row r="95" spans="2:4" ht="12.75" customHeight="1" x14ac:dyDescent="0.15"/>
    <row r="96" spans="2:4" ht="12.75" customHeight="1" x14ac:dyDescent="0.15"/>
    <row r="97" spans="1:7" ht="12.75" customHeight="1" x14ac:dyDescent="0.2">
      <c r="B97" s="36"/>
      <c r="C97" s="36"/>
      <c r="D97" s="36"/>
    </row>
    <row r="98" spans="1:7" ht="12.75" customHeight="1" x14ac:dyDescent="0.15"/>
    <row r="99" spans="1:7" ht="12.75" customHeight="1" x14ac:dyDescent="0.15"/>
    <row r="100" spans="1:7" ht="12.75" customHeight="1" x14ac:dyDescent="0.15">
      <c r="E100" s="23"/>
      <c r="F100" s="23"/>
      <c r="G100" s="23"/>
    </row>
    <row r="101" spans="1:7" ht="12.75" customHeight="1" x14ac:dyDescent="0.15">
      <c r="E101" s="23"/>
      <c r="F101" s="23"/>
      <c r="G101" s="23"/>
    </row>
    <row r="102" spans="1:7" ht="12.75" customHeight="1" x14ac:dyDescent="0.15">
      <c r="E102" s="23"/>
      <c r="F102" s="23"/>
      <c r="G102" s="23"/>
    </row>
    <row r="103" spans="1:7" ht="12.75" customHeight="1" x14ac:dyDescent="0.15">
      <c r="E103" s="23"/>
      <c r="F103" s="23"/>
      <c r="G103" s="23"/>
    </row>
    <row r="104" spans="1:7" ht="12.75" customHeight="1" x14ac:dyDescent="0.15">
      <c r="E104" s="23"/>
      <c r="F104" s="23"/>
      <c r="G104" s="23"/>
    </row>
    <row r="105" spans="1:7" ht="12.75" customHeight="1" x14ac:dyDescent="0.15">
      <c r="E105" s="23"/>
      <c r="F105" s="23"/>
      <c r="G105" s="23"/>
    </row>
    <row r="106" spans="1:7" ht="12.75" customHeight="1" x14ac:dyDescent="0.2">
      <c r="A106" s="36"/>
      <c r="B106" s="36"/>
      <c r="C106" s="36"/>
      <c r="D106" s="36"/>
      <c r="E106" s="36"/>
      <c r="F106" s="23"/>
      <c r="G106" s="23"/>
    </row>
    <row r="107" spans="1:7" ht="12.75" customHeight="1" x14ac:dyDescent="0.15">
      <c r="E107" s="23"/>
      <c r="F107" s="23"/>
      <c r="G107" s="23"/>
    </row>
    <row r="108" spans="1:7" ht="12.75" customHeight="1" x14ac:dyDescent="0.15">
      <c r="E108" s="23"/>
      <c r="F108" s="23"/>
      <c r="G108" s="23"/>
    </row>
    <row r="109" spans="1:7" ht="12.75" customHeight="1" x14ac:dyDescent="0.15">
      <c r="E109" s="23"/>
      <c r="F109" s="23"/>
      <c r="G109" s="23"/>
    </row>
    <row r="110" spans="1:7" ht="12.75" customHeight="1" x14ac:dyDescent="0.15">
      <c r="E110" s="23"/>
      <c r="F110" s="23"/>
      <c r="G110" s="23"/>
    </row>
    <row r="111" spans="1:7" ht="12.75" customHeight="1" x14ac:dyDescent="0.15">
      <c r="E111" s="23"/>
      <c r="F111" s="23"/>
      <c r="G111" s="23"/>
    </row>
    <row r="112" spans="1:7" ht="12.75" customHeight="1" x14ac:dyDescent="0.15">
      <c r="E112" s="23"/>
      <c r="F112" s="23"/>
      <c r="G112" s="23"/>
    </row>
    <row r="113" spans="5:7" ht="12.75" customHeight="1" x14ac:dyDescent="0.15">
      <c r="E113" s="23"/>
      <c r="F113" s="23"/>
      <c r="G113" s="23"/>
    </row>
    <row r="114" spans="5:7" ht="12.75" customHeight="1" x14ac:dyDescent="0.15">
      <c r="E114" s="23"/>
      <c r="F114" s="23"/>
      <c r="G114" s="23"/>
    </row>
    <row r="115" spans="5:7" ht="12.75" customHeight="1" x14ac:dyDescent="0.15">
      <c r="E115" s="23"/>
      <c r="F115" s="23"/>
      <c r="G115" s="23"/>
    </row>
    <row r="116" spans="5:7" ht="12.75" customHeight="1" x14ac:dyDescent="0.15">
      <c r="E116" s="23"/>
      <c r="F116" s="23"/>
      <c r="G116" s="23"/>
    </row>
    <row r="117" spans="5:7" ht="12.75" customHeight="1" x14ac:dyDescent="0.15">
      <c r="E117" s="23"/>
      <c r="F117" s="23"/>
      <c r="G117" s="23"/>
    </row>
    <row r="118" spans="5:7" ht="12.75" customHeight="1" x14ac:dyDescent="0.15">
      <c r="E118" s="23"/>
      <c r="F118" s="23"/>
      <c r="G118" s="23"/>
    </row>
    <row r="119" spans="5:7" ht="12.75" customHeight="1" x14ac:dyDescent="0.15">
      <c r="E119" s="23"/>
      <c r="F119" s="23"/>
      <c r="G119" s="23"/>
    </row>
    <row r="120" spans="5:7" ht="12.75" customHeight="1" x14ac:dyDescent="0.15">
      <c r="E120" s="23"/>
      <c r="F120" s="23"/>
      <c r="G120" s="23"/>
    </row>
    <row r="121" spans="5:7" ht="12.75" customHeight="1" x14ac:dyDescent="0.15">
      <c r="E121" s="23"/>
      <c r="F121" s="23"/>
      <c r="G121" s="23"/>
    </row>
    <row r="122" spans="5:7" ht="12.75" customHeight="1" x14ac:dyDescent="0.15">
      <c r="E122" s="23"/>
      <c r="F122" s="23"/>
      <c r="G122" s="23"/>
    </row>
    <row r="123" spans="5:7" ht="12.75" customHeight="1" x14ac:dyDescent="0.15">
      <c r="E123" s="23"/>
      <c r="F123" s="23"/>
      <c r="G123" s="23"/>
    </row>
    <row r="124" spans="5:7" ht="12.75" customHeight="1" x14ac:dyDescent="0.15">
      <c r="E124" s="23"/>
      <c r="F124" s="23"/>
      <c r="G124" s="23"/>
    </row>
    <row r="125" spans="5:7" ht="12.75" customHeight="1" x14ac:dyDescent="0.15">
      <c r="E125" s="23"/>
      <c r="F125" s="23"/>
      <c r="G125" s="23"/>
    </row>
    <row r="126" spans="5:7" ht="12.75" customHeight="1" x14ac:dyDescent="0.15">
      <c r="E126" s="23"/>
      <c r="F126" s="23"/>
      <c r="G126" s="23"/>
    </row>
    <row r="127" spans="5:7" ht="12.75" customHeight="1" x14ac:dyDescent="0.15">
      <c r="E127" s="23"/>
      <c r="F127" s="23"/>
      <c r="G127" s="23"/>
    </row>
    <row r="128" spans="5:7" ht="12.75" customHeight="1" x14ac:dyDescent="0.15">
      <c r="E128" s="23"/>
      <c r="F128" s="23"/>
      <c r="G128" s="23"/>
    </row>
    <row r="129" spans="5:7" ht="12.75" customHeight="1" x14ac:dyDescent="0.15">
      <c r="E129" s="23"/>
      <c r="F129" s="23"/>
      <c r="G129" s="23"/>
    </row>
    <row r="130" spans="5:7" ht="12.75" customHeight="1" x14ac:dyDescent="0.15">
      <c r="E130" s="23"/>
      <c r="F130" s="23"/>
      <c r="G130" s="23"/>
    </row>
    <row r="131" spans="5:7" ht="12.75" customHeight="1" x14ac:dyDescent="0.15">
      <c r="E131" s="23"/>
      <c r="F131" s="23"/>
      <c r="G131" s="23"/>
    </row>
    <row r="132" spans="5:7" ht="12.75" customHeight="1" x14ac:dyDescent="0.15">
      <c r="E132" s="23"/>
      <c r="F132" s="23"/>
      <c r="G132" s="23"/>
    </row>
    <row r="133" spans="5:7" ht="12.75" customHeight="1" x14ac:dyDescent="0.15">
      <c r="E133" s="23"/>
      <c r="F133" s="23"/>
      <c r="G133" s="23"/>
    </row>
    <row r="134" spans="5:7" ht="12.75" customHeight="1" x14ac:dyDescent="0.15">
      <c r="E134" s="23"/>
      <c r="F134" s="23"/>
      <c r="G134" s="23"/>
    </row>
    <row r="135" spans="5:7" ht="12.75" customHeight="1" x14ac:dyDescent="0.15">
      <c r="E135" s="23"/>
      <c r="F135" s="23"/>
      <c r="G135" s="23"/>
    </row>
    <row r="136" spans="5:7" ht="12.75" customHeight="1" x14ac:dyDescent="0.15">
      <c r="E136" s="23"/>
      <c r="F136" s="23"/>
      <c r="G136" s="23"/>
    </row>
    <row r="137" spans="5:7" ht="12.75" customHeight="1" x14ac:dyDescent="0.15">
      <c r="E137" s="23"/>
      <c r="F137" s="23"/>
      <c r="G137" s="23"/>
    </row>
    <row r="138" spans="5:7" ht="12.75" customHeight="1" x14ac:dyDescent="0.15">
      <c r="E138" s="23"/>
      <c r="F138" s="23"/>
      <c r="G138" s="23"/>
    </row>
    <row r="139" spans="5:7" ht="12.75" customHeight="1" x14ac:dyDescent="0.15">
      <c r="E139" s="23"/>
      <c r="F139" s="23"/>
      <c r="G139" s="23"/>
    </row>
    <row r="140" spans="5:7" ht="12.75" customHeight="1" x14ac:dyDescent="0.15">
      <c r="E140" s="23"/>
      <c r="F140" s="23"/>
      <c r="G140" s="23"/>
    </row>
    <row r="141" spans="5:7" ht="12.75" customHeight="1" x14ac:dyDescent="0.15">
      <c r="E141" s="23"/>
      <c r="F141" s="23"/>
      <c r="G141" s="23"/>
    </row>
    <row r="142" spans="5:7" ht="12.75" customHeight="1" x14ac:dyDescent="0.15">
      <c r="E142" s="23"/>
      <c r="F142" s="23"/>
      <c r="G142" s="23"/>
    </row>
    <row r="143" spans="5:7" ht="12.75" customHeight="1" x14ac:dyDescent="0.15">
      <c r="E143" s="23"/>
      <c r="F143" s="23"/>
      <c r="G143" s="23"/>
    </row>
    <row r="144" spans="5:7" ht="12.75" customHeight="1" x14ac:dyDescent="0.15">
      <c r="E144" s="23"/>
      <c r="F144" s="23"/>
      <c r="G144" s="23"/>
    </row>
    <row r="145" spans="5:7" ht="12.75" customHeight="1" x14ac:dyDescent="0.15">
      <c r="E145" s="23"/>
      <c r="F145" s="23"/>
      <c r="G145" s="23"/>
    </row>
    <row r="146" spans="5:7" ht="12.75" customHeight="1" x14ac:dyDescent="0.15">
      <c r="E146" s="23"/>
      <c r="F146" s="23"/>
      <c r="G146" s="23"/>
    </row>
    <row r="147" spans="5:7" ht="12.75" customHeight="1" x14ac:dyDescent="0.15">
      <c r="E147" s="23"/>
      <c r="F147" s="23"/>
      <c r="G147" s="23"/>
    </row>
    <row r="148" spans="5:7" ht="12.75" customHeight="1" x14ac:dyDescent="0.15"/>
    <row r="149" spans="5:7" ht="12.75" customHeight="1" x14ac:dyDescent="0.15"/>
    <row r="150" spans="5:7" ht="12.75" customHeight="1" x14ac:dyDescent="0.15"/>
    <row r="151" spans="5:7" ht="12.75" customHeight="1" x14ac:dyDescent="0.15"/>
    <row r="152" spans="5:7" ht="12.75" customHeight="1" x14ac:dyDescent="0.15"/>
    <row r="153" spans="5:7" ht="12.75" customHeight="1" x14ac:dyDescent="0.15"/>
    <row r="154" spans="5:7" ht="12.75" customHeight="1" x14ac:dyDescent="0.15"/>
    <row r="155" spans="5:7" ht="12.75" customHeight="1" x14ac:dyDescent="0.15"/>
    <row r="156" spans="5:7" ht="12.75" customHeight="1" x14ac:dyDescent="0.15"/>
    <row r="157" spans="5:7" ht="12.75" customHeight="1" x14ac:dyDescent="0.15"/>
    <row r="158" spans="5:7" ht="12.75" customHeight="1" x14ac:dyDescent="0.15"/>
    <row r="159" spans="5:7" ht="12.75" customHeight="1" x14ac:dyDescent="0.15"/>
    <row r="160" spans="5:7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" footer="0"/>
  <pageSetup scale="41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Z1000"/>
  <sheetViews>
    <sheetView workbookViewId="0">
      <selection activeCell="J45" sqref="J45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4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4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4" customHeight="1" x14ac:dyDescent="0.15">
      <c r="A3" s="76" t="s">
        <v>2</v>
      </c>
      <c r="B3" s="77" t="str">
        <f>Pools!B35</f>
        <v>PM Pool - 2:30pm Start</v>
      </c>
      <c r="C3" s="78"/>
      <c r="D3" s="76"/>
      <c r="E3" s="76"/>
      <c r="F3" s="76"/>
      <c r="G3" s="76"/>
    </row>
    <row r="4" spans="1:26" ht="14" customHeight="1" x14ac:dyDescent="0.15">
      <c r="A4" s="5" t="s">
        <v>5</v>
      </c>
      <c r="B4" s="6" t="str">
        <f>Pools!B36</f>
        <v>ABQ Convention Center Ct. 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" customHeight="1" x14ac:dyDescent="0.15">
      <c r="A5" s="5" t="s">
        <v>6</v>
      </c>
      <c r="B5" s="6" t="str">
        <f>Pools!A34</f>
        <v>14's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16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ARVC 14N1 Adidas</v>
      </c>
      <c r="C12" s="222"/>
      <c r="D12" s="218" t="str">
        <f>A16</f>
        <v>NLVC 14 National</v>
      </c>
      <c r="E12" s="219"/>
      <c r="F12" s="218" t="str">
        <f>A19</f>
        <v>915 United 14 Josh</v>
      </c>
      <c r="G12" s="219"/>
      <c r="H12" s="218" t="str">
        <f>A22</f>
        <v>RVC Heat 14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Pools!B38</f>
        <v>ARVC 14N1 Adidas</v>
      </c>
      <c r="B13" s="235"/>
      <c r="C13" s="228"/>
      <c r="D13" s="21"/>
      <c r="E13" s="21"/>
      <c r="F13" s="21">
        <v>25</v>
      </c>
      <c r="G13" s="21">
        <v>7</v>
      </c>
      <c r="H13" s="21">
        <v>25</v>
      </c>
      <c r="I13" s="21">
        <v>7</v>
      </c>
      <c r="J13" s="224">
        <v>1</v>
      </c>
      <c r="K13" s="227"/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/>
      <c r="E14" s="21"/>
      <c r="F14" s="21">
        <v>25</v>
      </c>
      <c r="G14" s="21">
        <v>12</v>
      </c>
      <c r="H14" s="21">
        <v>25</v>
      </c>
      <c r="I14" s="21">
        <v>7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Pools!B39</f>
        <v>NLVC 14 National</v>
      </c>
      <c r="B16" s="26" t="str">
        <f>IF(E13&gt;0,E13," ")</f>
        <v xml:space="preserve"> </v>
      </c>
      <c r="C16" s="26" t="str">
        <f>IF(D13&gt;0,D13," ")</f>
        <v xml:space="preserve"> </v>
      </c>
      <c r="D16" s="235"/>
      <c r="E16" s="228"/>
      <c r="F16" s="21">
        <v>25</v>
      </c>
      <c r="G16" s="21">
        <v>12</v>
      </c>
      <c r="H16" s="21">
        <v>25</v>
      </c>
      <c r="I16" s="21">
        <v>17</v>
      </c>
      <c r="J16" s="224">
        <v>2</v>
      </c>
      <c r="K16" s="227"/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 t="str">
        <f>IF(E14&gt;0,E14," ")</f>
        <v xml:space="preserve"> </v>
      </c>
      <c r="C17" s="26" t="str">
        <f>IF(D14&gt;0,D14," ")</f>
        <v xml:space="preserve"> </v>
      </c>
      <c r="D17" s="229"/>
      <c r="E17" s="230"/>
      <c r="F17" s="21">
        <v>25</v>
      </c>
      <c r="G17" s="21">
        <v>22</v>
      </c>
      <c r="H17" s="21">
        <v>25</v>
      </c>
      <c r="I17" s="21">
        <v>10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Pools!B40</f>
        <v>915 United 14 Josh</v>
      </c>
      <c r="B19" s="26">
        <f>IF(G13&gt;0,G13," ")</f>
        <v>7</v>
      </c>
      <c r="C19" s="26">
        <f>IF(F13&gt;0,F13," ")</f>
        <v>25</v>
      </c>
      <c r="D19" s="26">
        <f>IF(G16&gt;0,G16," ")</f>
        <v>12</v>
      </c>
      <c r="E19" s="26">
        <f>IF(F16&gt;0,F16," ")</f>
        <v>25</v>
      </c>
      <c r="F19" s="28"/>
      <c r="G19" s="28"/>
      <c r="H19" s="21">
        <v>25</v>
      </c>
      <c r="I19" s="21">
        <v>21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12</v>
      </c>
      <c r="C20" s="26">
        <f>IF(F14&gt;0,F14," ")</f>
        <v>25</v>
      </c>
      <c r="D20" s="26">
        <f>IF(G17&gt;0,G17," ")</f>
        <v>22</v>
      </c>
      <c r="E20" s="26">
        <f>IF(F17&gt;0,F17," ")</f>
        <v>25</v>
      </c>
      <c r="F20" s="28"/>
      <c r="G20" s="28"/>
      <c r="H20" s="21">
        <v>25</v>
      </c>
      <c r="I20" s="21">
        <v>12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Pools!B41</f>
        <v>RVC Heat 14</v>
      </c>
      <c r="B22" s="26">
        <f>IF(I13&gt;0,I13," ")</f>
        <v>7</v>
      </c>
      <c r="C22" s="26">
        <f>IF(H13&gt;0,H13," ")</f>
        <v>25</v>
      </c>
      <c r="D22" s="26">
        <f>IF(I16&gt;0,I16," ")</f>
        <v>17</v>
      </c>
      <c r="E22" s="26">
        <f>IF(H16&gt;0,H16," ")</f>
        <v>25</v>
      </c>
      <c r="F22" s="26">
        <f>IF(I19&gt;0,I19," ")</f>
        <v>21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7</v>
      </c>
      <c r="C23" s="26">
        <f>IF(H14&gt;0,H14," ")</f>
        <v>25</v>
      </c>
      <c r="D23" s="26">
        <f>IF(I17&gt;0,I17," ")</f>
        <v>10</v>
      </c>
      <c r="E23" s="26">
        <f>IF(H17&gt;0,H17," ")</f>
        <v>25</v>
      </c>
      <c r="F23" s="26">
        <f>IF(I20&gt;0,I20," ")</f>
        <v>12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ARVC 14N1 Adidas</v>
      </c>
      <c r="B28" s="223"/>
      <c r="C28" s="219"/>
      <c r="D28" s="223"/>
      <c r="E28" s="219"/>
      <c r="F28" s="223"/>
      <c r="G28" s="219"/>
      <c r="H28" s="80"/>
      <c r="I28" s="67">
        <f>D13+D14+D15+F13+F14+F15+H13+H14+H15</f>
        <v>100</v>
      </c>
      <c r="J28" s="67">
        <f>E13+E14+E15+G13+G14+G15+I13+I14+I15</f>
        <v>33</v>
      </c>
      <c r="K28" s="67">
        <f>I28-J28</f>
        <v>67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NLVC 14 National</v>
      </c>
      <c r="B29" s="223"/>
      <c r="C29" s="219"/>
      <c r="D29" s="223"/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915 United 14 Josh</v>
      </c>
      <c r="B30" s="223"/>
      <c r="C30" s="219"/>
      <c r="D30" s="223"/>
      <c r="E30" s="219"/>
      <c r="F30" s="223"/>
      <c r="G30" s="219"/>
      <c r="H30" s="80"/>
      <c r="I30" s="67">
        <f>B19+B20+B21+D19+D20+D21+H19+H20+H21</f>
        <v>103</v>
      </c>
      <c r="J30" s="67">
        <f>C19+C20+C21+E19+E20+E21+I19+I20+I21</f>
        <v>133</v>
      </c>
      <c r="K30" s="67">
        <f>I30-J30</f>
        <v>-30</v>
      </c>
    </row>
    <row r="31" spans="1:26" ht="24" customHeight="1" x14ac:dyDescent="0.15">
      <c r="A31" s="59" t="str">
        <f>A22</f>
        <v>RVC Heat 14</v>
      </c>
      <c r="B31" s="223"/>
      <c r="C31" s="219"/>
      <c r="D31" s="223"/>
      <c r="E31" s="219"/>
      <c r="F31" s="223"/>
      <c r="G31" s="219"/>
      <c r="H31" s="80"/>
      <c r="I31" s="67">
        <f>B22+B23+B24+D22+D23+D24+F22+F23+F24</f>
        <v>74</v>
      </c>
      <c r="J31" s="67">
        <f>C22+C23+C24+E22+E23+E24+G22+G23+G24</f>
        <v>150</v>
      </c>
      <c r="K31" s="67">
        <f>I31-J31</f>
        <v>-76</v>
      </c>
    </row>
    <row r="32" spans="1:26" ht="12.75" customHeight="1" x14ac:dyDescent="0.15">
      <c r="A32" s="23"/>
      <c r="B32" s="236">
        <f>SUM(B28:C31)</f>
        <v>0</v>
      </c>
      <c r="C32" s="237"/>
      <c r="D32" s="236">
        <f>SUM(D28:E31)</f>
        <v>0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ARVC 14N1 Adidas</v>
      </c>
      <c r="C35" s="219"/>
      <c r="D35" s="218" t="str">
        <f>A30</f>
        <v>915 United 14 Josh</v>
      </c>
      <c r="E35" s="219"/>
      <c r="F35" s="218" t="str">
        <f>A16</f>
        <v>NLVC 14 National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NLVC 14 National</v>
      </c>
      <c r="C36" s="219"/>
      <c r="D36" s="218" t="str">
        <f>A22</f>
        <v>RVC Heat 14</v>
      </c>
      <c r="E36" s="219"/>
      <c r="F36" s="218" t="str">
        <f>A13</f>
        <v>ARVC 14N1 Adidas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ARVC 14N1 Adidas</v>
      </c>
      <c r="C37" s="219"/>
      <c r="D37" s="218" t="str">
        <f>A31</f>
        <v>RVC Heat 14</v>
      </c>
      <c r="E37" s="219"/>
      <c r="F37" s="218" t="str">
        <f>A30</f>
        <v>915 United 14 Josh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NLVC 14 National</v>
      </c>
      <c r="C38" s="219"/>
      <c r="D38" s="218" t="str">
        <f>A30</f>
        <v>915 United 14 Josh</v>
      </c>
      <c r="E38" s="219"/>
      <c r="F38" s="218" t="str">
        <f>A28</f>
        <v>ARVC 14N1 Adidas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915 United 14 Josh</v>
      </c>
      <c r="C39" s="219"/>
      <c r="D39" s="218" t="str">
        <f>A31</f>
        <v>RVC Heat 14</v>
      </c>
      <c r="E39" s="219"/>
      <c r="F39" s="218" t="str">
        <f>A16</f>
        <v>NLVC 14 National</v>
      </c>
      <c r="G39" s="219"/>
    </row>
    <row r="40" spans="1:12" ht="18" customHeight="1" x14ac:dyDescent="0.15">
      <c r="A40" s="11" t="s">
        <v>271</v>
      </c>
      <c r="B40" s="218" t="str">
        <f>A13</f>
        <v>ARVC 14N1 Adidas</v>
      </c>
      <c r="C40" s="219"/>
      <c r="D40" s="218" t="str">
        <f>A29</f>
        <v>NLVC 14 National</v>
      </c>
      <c r="E40" s="219"/>
      <c r="F40" s="218" t="str">
        <f>A22</f>
        <v>RVC Heat 14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31:C31"/>
    <mergeCell ref="D31:E31"/>
    <mergeCell ref="B35:C35"/>
    <mergeCell ref="F29:G29"/>
    <mergeCell ref="D30:E30"/>
    <mergeCell ref="F30:G30"/>
    <mergeCell ref="F31:G31"/>
    <mergeCell ref="D29:E29"/>
    <mergeCell ref="D28:E28"/>
    <mergeCell ref="F28:G28"/>
    <mergeCell ref="B37:C37"/>
    <mergeCell ref="B32:C32"/>
    <mergeCell ref="D34:E34"/>
    <mergeCell ref="D37:E37"/>
    <mergeCell ref="D35:E35"/>
    <mergeCell ref="B34:C34"/>
    <mergeCell ref="B36:C36"/>
    <mergeCell ref="D32:E32"/>
    <mergeCell ref="F32:G32"/>
    <mergeCell ref="B30:C30"/>
    <mergeCell ref="F34:G34"/>
    <mergeCell ref="F35:G35"/>
    <mergeCell ref="B29:C29"/>
    <mergeCell ref="B28:C28"/>
    <mergeCell ref="D27:E27"/>
    <mergeCell ref="F27:G27"/>
    <mergeCell ref="B26:D26"/>
    <mergeCell ref="J22:J24"/>
    <mergeCell ref="I26:J26"/>
    <mergeCell ref="F26:H26"/>
    <mergeCell ref="K22:L24"/>
    <mergeCell ref="J16:J18"/>
    <mergeCell ref="K16:L18"/>
    <mergeCell ref="B27:C27"/>
    <mergeCell ref="A22:A24"/>
    <mergeCell ref="A19:A21"/>
    <mergeCell ref="A16:A18"/>
    <mergeCell ref="J19:J21"/>
    <mergeCell ref="K19:L21"/>
    <mergeCell ref="H22:I24"/>
    <mergeCell ref="D16:E18"/>
    <mergeCell ref="A7:H7"/>
    <mergeCell ref="H12:I12"/>
    <mergeCell ref="K12:L12"/>
    <mergeCell ref="K13:L15"/>
    <mergeCell ref="F12:G12"/>
    <mergeCell ref="J13:J15"/>
    <mergeCell ref="A42:H42"/>
    <mergeCell ref="A43:H43"/>
    <mergeCell ref="D39:E39"/>
    <mergeCell ref="F39:G39"/>
    <mergeCell ref="B40:C40"/>
    <mergeCell ref="D40:E40"/>
    <mergeCell ref="F40:G40"/>
    <mergeCell ref="B39:C39"/>
    <mergeCell ref="A1:M1"/>
    <mergeCell ref="A2:M2"/>
    <mergeCell ref="I35:L35"/>
    <mergeCell ref="I34:L34"/>
    <mergeCell ref="F38:G38"/>
    <mergeCell ref="D36:E36"/>
    <mergeCell ref="F36:G36"/>
    <mergeCell ref="F37:G37"/>
    <mergeCell ref="B38:C38"/>
    <mergeCell ref="D38:E38"/>
    <mergeCell ref="I37:L37"/>
    <mergeCell ref="I38:L38"/>
    <mergeCell ref="D12:E12"/>
    <mergeCell ref="A13:A15"/>
    <mergeCell ref="B13:C15"/>
    <mergeCell ref="B12:C12"/>
  </mergeCells>
  <printOptions horizontalCentered="1" verticalCentered="1"/>
  <pageMargins left="0.2" right="0.23" top="0.17" bottom="0.2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Z1000"/>
  <sheetViews>
    <sheetView workbookViewId="0">
      <selection activeCell="K25" sqref="K25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Pools!C35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Pools!C36</f>
        <v>ABQ Convention Center Ct. 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Pools!A34</f>
        <v>14's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268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3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915 United 14 Gil/Ali</v>
      </c>
      <c r="C12" s="222"/>
      <c r="D12" s="218" t="str">
        <f>A16</f>
        <v>JET 14 Robinson</v>
      </c>
      <c r="E12" s="219"/>
      <c r="F12" s="218" t="str">
        <f>A19</f>
        <v>ABQ Premier 14 Nakano</v>
      </c>
      <c r="G12" s="219"/>
      <c r="H12" s="218" t="str">
        <f>A22</f>
        <v>Tx On Point Gracia 14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Pools!C38</f>
        <v>915 United 14 Gil/Ali</v>
      </c>
      <c r="B13" s="235"/>
      <c r="C13" s="228"/>
      <c r="D13" s="21">
        <v>21</v>
      </c>
      <c r="E13" s="21">
        <v>25</v>
      </c>
      <c r="F13" s="21">
        <v>25</v>
      </c>
      <c r="G13" s="21">
        <v>13</v>
      </c>
      <c r="H13" s="21">
        <v>25</v>
      </c>
      <c r="I13" s="21">
        <v>18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18</v>
      </c>
      <c r="F14" s="21">
        <v>25</v>
      </c>
      <c r="G14" s="21">
        <v>19</v>
      </c>
      <c r="H14" s="21">
        <v>25</v>
      </c>
      <c r="I14" s="21">
        <v>9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>
        <v>15</v>
      </c>
      <c r="E15" s="21">
        <v>12</v>
      </c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Pools!C39</f>
        <v>JET 14 Robinson</v>
      </c>
      <c r="B16" s="26">
        <f>IF(E13&gt;0,E13," ")</f>
        <v>25</v>
      </c>
      <c r="C16" s="26">
        <f>IF(D13&gt;0,D13," ")</f>
        <v>21</v>
      </c>
      <c r="D16" s="235"/>
      <c r="E16" s="228"/>
      <c r="F16" s="21">
        <v>25</v>
      </c>
      <c r="G16" s="21">
        <v>15</v>
      </c>
      <c r="H16" s="21">
        <v>25</v>
      </c>
      <c r="I16" s="21">
        <v>21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18</v>
      </c>
      <c r="C17" s="26">
        <f>IF(D14&gt;0,D14," ")</f>
        <v>25</v>
      </c>
      <c r="D17" s="229"/>
      <c r="E17" s="230"/>
      <c r="F17" s="21">
        <v>17</v>
      </c>
      <c r="G17" s="21">
        <v>25</v>
      </c>
      <c r="H17" s="21">
        <v>25</v>
      </c>
      <c r="I17" s="21">
        <v>16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12</v>
      </c>
      <c r="C18" s="26">
        <f>IF(D15&gt;0,D15," ")</f>
        <v>15</v>
      </c>
      <c r="D18" s="231"/>
      <c r="E18" s="232"/>
      <c r="F18" s="21">
        <v>15</v>
      </c>
      <c r="G18" s="21">
        <v>4</v>
      </c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Pools!C40</f>
        <v>ABQ Premier 14 Nakano</v>
      </c>
      <c r="B19" s="26">
        <f>IF(G13&gt;0,G13," ")</f>
        <v>13</v>
      </c>
      <c r="C19" s="26">
        <f>IF(F13&gt;0,F13," ")</f>
        <v>25</v>
      </c>
      <c r="D19" s="26">
        <f>IF(G16&gt;0,G16," ")</f>
        <v>15</v>
      </c>
      <c r="E19" s="26">
        <f>IF(F16&gt;0,F16," ")</f>
        <v>25</v>
      </c>
      <c r="F19" s="28"/>
      <c r="G19" s="28"/>
      <c r="H19" s="21">
        <v>25</v>
      </c>
      <c r="I19" s="21">
        <v>9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19</v>
      </c>
      <c r="C20" s="26">
        <f>IF(F14&gt;0,F14," ")</f>
        <v>25</v>
      </c>
      <c r="D20" s="26">
        <f>IF(G17&gt;0,G17," ")</f>
        <v>25</v>
      </c>
      <c r="E20" s="26">
        <f>IF(F17&gt;0,F17," ")</f>
        <v>17</v>
      </c>
      <c r="F20" s="28"/>
      <c r="G20" s="28"/>
      <c r="H20" s="21">
        <v>25</v>
      </c>
      <c r="I20" s="21">
        <v>18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Pools!C41</f>
        <v>Tx On Point Gracia 14</v>
      </c>
      <c r="B22" s="26">
        <f>IF(I13&gt;0,I13," ")</f>
        <v>18</v>
      </c>
      <c r="C22" s="26">
        <f>IF(H13&gt;0,H13," ")</f>
        <v>25</v>
      </c>
      <c r="D22" s="26">
        <f>IF(I16&gt;0,I16," ")</f>
        <v>21</v>
      </c>
      <c r="E22" s="26">
        <f>IF(H16&gt;0,H16," ")</f>
        <v>25</v>
      </c>
      <c r="F22" s="26">
        <f>IF(I19&gt;0,I19," ")</f>
        <v>9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9</v>
      </c>
      <c r="C23" s="26">
        <f>IF(H14&gt;0,H14," ")</f>
        <v>25</v>
      </c>
      <c r="D23" s="26">
        <f>IF(I17&gt;0,I17," ")</f>
        <v>16</v>
      </c>
      <c r="E23" s="26">
        <f>IF(H17&gt;0,H17," ")</f>
        <v>25</v>
      </c>
      <c r="F23" s="26">
        <f>IF(I20&gt;0,I20," ")</f>
        <v>18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915 United 14 Gil/Ali</v>
      </c>
      <c r="B28" s="223">
        <v>6</v>
      </c>
      <c r="C28" s="219"/>
      <c r="D28" s="223">
        <v>1</v>
      </c>
      <c r="E28" s="219"/>
      <c r="F28" s="223"/>
      <c r="G28" s="219"/>
      <c r="H28" s="80"/>
      <c r="I28" s="67">
        <f>D13+D14+D15+F13+F14+F15+H13+H14+H15</f>
        <v>161</v>
      </c>
      <c r="J28" s="67">
        <f>E13+E14+E15+G13+G14+G15+I13+I14+I15</f>
        <v>114</v>
      </c>
      <c r="K28" s="67">
        <f>I28-J28</f>
        <v>47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JET 14 Robinson</v>
      </c>
      <c r="B29" s="223">
        <v>5</v>
      </c>
      <c r="C29" s="219"/>
      <c r="D29" s="223">
        <v>3</v>
      </c>
      <c r="E29" s="219"/>
      <c r="F29" s="223"/>
      <c r="G29" s="219"/>
      <c r="H29" s="80"/>
      <c r="I29" s="67">
        <f>B16+B17+B18+F16+F17+F18+H16+H17+H18</f>
        <v>162</v>
      </c>
      <c r="J29" s="67">
        <f>C16+C17+C18+G16+G17+G18+I16+I17+I18</f>
        <v>142</v>
      </c>
      <c r="K29" s="67">
        <f>I29-J29</f>
        <v>20</v>
      </c>
    </row>
    <row r="30" spans="1:26" ht="24" customHeight="1" x14ac:dyDescent="0.15">
      <c r="A30" s="59" t="str">
        <f>A19</f>
        <v>ABQ Premier 14 Nakano</v>
      </c>
      <c r="B30" s="223">
        <v>3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122</v>
      </c>
      <c r="J30" s="67">
        <f>C19+C20+C21+E19+E20+E21+I19+I20+I21</f>
        <v>119</v>
      </c>
      <c r="K30" s="67">
        <f>I30-J30</f>
        <v>3</v>
      </c>
    </row>
    <row r="31" spans="1:26" ht="24" customHeight="1" x14ac:dyDescent="0.15">
      <c r="A31" s="59" t="str">
        <f>A22</f>
        <v>Tx On Point Gracia 14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91</v>
      </c>
      <c r="J31" s="67">
        <f>C22+C23+C24+E22+E23+E24+G22+G23+G24</f>
        <v>150</v>
      </c>
      <c r="K31" s="67">
        <f>I31-J31</f>
        <v>-59</v>
      </c>
    </row>
    <row r="32" spans="1:26" ht="12.75" customHeight="1" x14ac:dyDescent="0.15">
      <c r="A32" s="23"/>
      <c r="B32" s="236">
        <f>SUM(B28:C31)</f>
        <v>14</v>
      </c>
      <c r="C32" s="237"/>
      <c r="D32" s="236">
        <f>SUM(D28:E31)</f>
        <v>14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536</v>
      </c>
      <c r="J32" s="74">
        <f>SUM(J28:J31)</f>
        <v>525</v>
      </c>
      <c r="K32" s="74">
        <f>SUM(K28:K31)</f>
        <v>11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915 United 14 Gil/Ali</v>
      </c>
      <c r="C35" s="219"/>
      <c r="D35" s="218" t="str">
        <f>A30</f>
        <v>ABQ Premier 14 Nakano</v>
      </c>
      <c r="E35" s="219"/>
      <c r="F35" s="218" t="str">
        <f>A16</f>
        <v>JET 14 Robinson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JET 14 Robinson</v>
      </c>
      <c r="C36" s="219"/>
      <c r="D36" s="218" t="str">
        <f>A22</f>
        <v>Tx On Point Gracia 14</v>
      </c>
      <c r="E36" s="219"/>
      <c r="F36" s="218" t="str">
        <f>A13</f>
        <v>915 United 14 Gil/Ali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915 United 14 Gil/Ali</v>
      </c>
      <c r="C37" s="219"/>
      <c r="D37" s="218" t="str">
        <f>A31</f>
        <v>Tx On Point Gracia 14</v>
      </c>
      <c r="E37" s="219"/>
      <c r="F37" s="218" t="str">
        <f>A30</f>
        <v>ABQ Premier 14 Nakano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JET 14 Robinson</v>
      </c>
      <c r="C38" s="219"/>
      <c r="D38" s="218" t="str">
        <f>A30</f>
        <v>ABQ Premier 14 Nakano</v>
      </c>
      <c r="E38" s="219"/>
      <c r="F38" s="218" t="str">
        <f>A28</f>
        <v>915 United 14 Gil/Ali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ABQ Premier 14 Nakano</v>
      </c>
      <c r="C39" s="219"/>
      <c r="D39" s="218" t="str">
        <f>A31</f>
        <v>Tx On Point Gracia 14</v>
      </c>
      <c r="E39" s="219"/>
      <c r="F39" s="218" t="str">
        <f>A16</f>
        <v>JET 14 Robinson</v>
      </c>
      <c r="G39" s="219"/>
    </row>
    <row r="40" spans="1:12" ht="18" customHeight="1" x14ac:dyDescent="0.15">
      <c r="A40" s="11" t="s">
        <v>271</v>
      </c>
      <c r="B40" s="218" t="str">
        <f>A13</f>
        <v>915 United 14 Gil/Ali</v>
      </c>
      <c r="C40" s="219"/>
      <c r="D40" s="218" t="str">
        <f>A29</f>
        <v>JET 14 Robinson</v>
      </c>
      <c r="E40" s="219"/>
      <c r="F40" s="218" t="str">
        <f>A22</f>
        <v>Tx On Point Gracia 14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A1:M1"/>
    <mergeCell ref="A2:M2"/>
    <mergeCell ref="A7:H7"/>
    <mergeCell ref="K12:L12"/>
    <mergeCell ref="J13:J15"/>
    <mergeCell ref="K13:L15"/>
    <mergeCell ref="H12:I12"/>
    <mergeCell ref="F12:G12"/>
    <mergeCell ref="B12:C12"/>
    <mergeCell ref="A13:A15"/>
    <mergeCell ref="B13:C15"/>
    <mergeCell ref="D12:E12"/>
    <mergeCell ref="I34:L34"/>
    <mergeCell ref="D30:E30"/>
    <mergeCell ref="F30:G30"/>
    <mergeCell ref="F27:G27"/>
    <mergeCell ref="D28:E28"/>
    <mergeCell ref="F28:G28"/>
    <mergeCell ref="D29:E29"/>
    <mergeCell ref="F29:G29"/>
    <mergeCell ref="D27:E27"/>
    <mergeCell ref="D31:E31"/>
    <mergeCell ref="F31:G31"/>
    <mergeCell ref="D32:E32"/>
    <mergeCell ref="F32:G32"/>
    <mergeCell ref="D34:E34"/>
    <mergeCell ref="F34:G34"/>
    <mergeCell ref="B30:C30"/>
    <mergeCell ref="B31:C31"/>
    <mergeCell ref="B32:C32"/>
    <mergeCell ref="B34:C34"/>
    <mergeCell ref="B36:C36"/>
    <mergeCell ref="D35:E35"/>
    <mergeCell ref="F35:G35"/>
    <mergeCell ref="I35:L35"/>
    <mergeCell ref="B35:C35"/>
    <mergeCell ref="D36:E36"/>
    <mergeCell ref="F36:G36"/>
    <mergeCell ref="A42:H42"/>
    <mergeCell ref="A43:H43"/>
    <mergeCell ref="F40:G40"/>
    <mergeCell ref="F37:G37"/>
    <mergeCell ref="I37:L37"/>
    <mergeCell ref="D39:E39"/>
    <mergeCell ref="F39:G39"/>
    <mergeCell ref="D38:E38"/>
    <mergeCell ref="F38:G38"/>
    <mergeCell ref="I38:L38"/>
    <mergeCell ref="B40:C40"/>
    <mergeCell ref="D37:E37"/>
    <mergeCell ref="D40:E40"/>
    <mergeCell ref="B38:C38"/>
    <mergeCell ref="B39:C39"/>
    <mergeCell ref="B37:C37"/>
    <mergeCell ref="A22:A24"/>
    <mergeCell ref="A19:A21"/>
    <mergeCell ref="A16:A18"/>
    <mergeCell ref="D16:E18"/>
    <mergeCell ref="J22:J24"/>
    <mergeCell ref="I26:J26"/>
    <mergeCell ref="K16:L18"/>
    <mergeCell ref="J19:J21"/>
    <mergeCell ref="K19:L21"/>
    <mergeCell ref="H22:I24"/>
    <mergeCell ref="K22:L24"/>
    <mergeCell ref="J16:J18"/>
    <mergeCell ref="B27:C27"/>
    <mergeCell ref="B26:D26"/>
    <mergeCell ref="F26:H26"/>
    <mergeCell ref="B28:C28"/>
    <mergeCell ref="B29:C29"/>
  </mergeCells>
  <printOptions horizontalCentered="1" verticalCentered="1"/>
  <pageMargins left="0.2" right="0.23" top="0.17" bottom="0.2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Z1000"/>
  <sheetViews>
    <sheetView workbookViewId="0">
      <selection activeCell="D32" sqref="D32:E32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Pools!D35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Pools!D36</f>
        <v>ABQ Convention Center Ct. 14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Pools!A34</f>
        <v>14's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276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14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Wolf Pack 14N1</v>
      </c>
      <c r="C12" s="222"/>
      <c r="D12" s="218" t="str">
        <f>A16</f>
        <v>ARVC 14N2 Adidas</v>
      </c>
      <c r="E12" s="219"/>
      <c r="F12" s="218" t="str">
        <f>A19</f>
        <v>DCVA Thunder 14</v>
      </c>
      <c r="G12" s="219"/>
      <c r="H12" s="218" t="str">
        <f>A22</f>
        <v>Amarillo Xtreme 14 Crossfire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Pools!D38</f>
        <v>Wolf Pack 14N1</v>
      </c>
      <c r="B13" s="235"/>
      <c r="C13" s="228"/>
      <c r="D13" s="21">
        <v>25</v>
      </c>
      <c r="E13" s="21">
        <v>10</v>
      </c>
      <c r="F13" s="21">
        <v>25</v>
      </c>
      <c r="G13" s="21">
        <v>18</v>
      </c>
      <c r="H13" s="21">
        <v>25</v>
      </c>
      <c r="I13" s="21">
        <v>8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25</v>
      </c>
      <c r="F14" s="21">
        <v>25</v>
      </c>
      <c r="G14" s="21">
        <v>15</v>
      </c>
      <c r="H14" s="21">
        <v>25</v>
      </c>
      <c r="I14" s="21">
        <v>4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Pools!D39</f>
        <v>ARVC 14N2 Adidas</v>
      </c>
      <c r="B16" s="26">
        <f>IF(E13&gt;0,E13," ")</f>
        <v>10</v>
      </c>
      <c r="C16" s="26">
        <f>IF(D13&gt;0,D13," ")</f>
        <v>25</v>
      </c>
      <c r="D16" s="235"/>
      <c r="E16" s="228"/>
      <c r="F16" s="21">
        <v>19</v>
      </c>
      <c r="G16" s="21">
        <v>25</v>
      </c>
      <c r="H16" s="21">
        <v>25</v>
      </c>
      <c r="I16" s="21">
        <v>19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25</v>
      </c>
      <c r="C17" s="26">
        <f>IF(D14&gt;0,D14," ")</f>
        <v>25</v>
      </c>
      <c r="D17" s="229"/>
      <c r="E17" s="230"/>
      <c r="F17" s="21">
        <v>25</v>
      </c>
      <c r="G17" s="21">
        <v>13</v>
      </c>
      <c r="H17" s="21">
        <v>25</v>
      </c>
      <c r="I17" s="21">
        <v>10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>
        <v>15</v>
      </c>
      <c r="G18" s="21">
        <v>9</v>
      </c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Pools!D40</f>
        <v>DCVA Thunder 14</v>
      </c>
      <c r="B19" s="26">
        <f>IF(G13&gt;0,G13," ")</f>
        <v>18</v>
      </c>
      <c r="C19" s="26">
        <f>IF(F13&gt;0,F13," ")</f>
        <v>25</v>
      </c>
      <c r="D19" s="26">
        <f>IF(G16&gt;0,G16," ")</f>
        <v>25</v>
      </c>
      <c r="E19" s="26">
        <f>IF(F16&gt;0,F16," ")</f>
        <v>19</v>
      </c>
      <c r="F19" s="28"/>
      <c r="G19" s="28"/>
      <c r="H19" s="21">
        <v>25</v>
      </c>
      <c r="I19" s="21">
        <v>13</v>
      </c>
      <c r="J19" s="224">
        <v>3</v>
      </c>
      <c r="K19" s="227">
        <v>4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15</v>
      </c>
      <c r="C20" s="26">
        <f>IF(F14&gt;0,F14," ")</f>
        <v>25</v>
      </c>
      <c r="D20" s="26">
        <f>IF(G17&gt;0,G17," ")</f>
        <v>13</v>
      </c>
      <c r="E20" s="26">
        <f>IF(F17&gt;0,F17," ")</f>
        <v>25</v>
      </c>
      <c r="F20" s="28"/>
      <c r="G20" s="28"/>
      <c r="H20" s="21">
        <v>25</v>
      </c>
      <c r="I20" s="21">
        <v>27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>
        <v>8</v>
      </c>
      <c r="I21" s="21">
        <v>15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Pools!D41</f>
        <v>Amarillo Xtreme 14 Crossfire</v>
      </c>
      <c r="B22" s="26">
        <f>IF(I13&gt;0,I13," ")</f>
        <v>8</v>
      </c>
      <c r="C22" s="26">
        <f>IF(H13&gt;0,H13," ")</f>
        <v>25</v>
      </c>
      <c r="D22" s="26">
        <f>IF(I16&gt;0,I16," ")</f>
        <v>19</v>
      </c>
      <c r="E22" s="26">
        <f>IF(H16&gt;0,H16," ")</f>
        <v>25</v>
      </c>
      <c r="F22" s="26">
        <f>IF(I19&gt;0,I19," ")</f>
        <v>13</v>
      </c>
      <c r="G22" s="26">
        <f>IF(H19&gt;0,H19," ")</f>
        <v>25</v>
      </c>
      <c r="H22" s="235"/>
      <c r="I22" s="228"/>
      <c r="J22" s="224">
        <v>4</v>
      </c>
      <c r="K22" s="227">
        <v>3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4</v>
      </c>
      <c r="C23" s="26">
        <f>IF(H14&gt;0,H14," ")</f>
        <v>25</v>
      </c>
      <c r="D23" s="26">
        <f>IF(I17&gt;0,I17," ")</f>
        <v>10</v>
      </c>
      <c r="E23" s="26">
        <f>IF(H17&gt;0,H17," ")</f>
        <v>25</v>
      </c>
      <c r="F23" s="26">
        <f>IF(I20&gt;0,I20," ")</f>
        <v>27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Wolf Pack 14N1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80</v>
      </c>
      <c r="K28" s="67">
        <f>I28-J28</f>
        <v>70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ARVC 14N2 Adidas</v>
      </c>
      <c r="B29" s="223">
        <v>4</v>
      </c>
      <c r="C29" s="219"/>
      <c r="D29" s="223">
        <v>3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DCVA Thunder 14</v>
      </c>
      <c r="B30" s="223">
        <v>2</v>
      </c>
      <c r="C30" s="219"/>
      <c r="D30" s="223">
        <v>6</v>
      </c>
      <c r="E30" s="219"/>
      <c r="F30" s="223"/>
      <c r="G30" s="219"/>
      <c r="H30" s="80"/>
      <c r="I30" s="67">
        <f>B19+B20+B21+D19+D20+D21+H19+H20+H21</f>
        <v>129</v>
      </c>
      <c r="J30" s="67">
        <f>C19+C20+C21+E19+E20+E21+I19+I20+I21</f>
        <v>149</v>
      </c>
      <c r="K30" s="67">
        <f>I30-J30</f>
        <v>-20</v>
      </c>
    </row>
    <row r="31" spans="1:26" ht="24" customHeight="1" x14ac:dyDescent="0.15">
      <c r="A31" s="59" t="str">
        <f>A22</f>
        <v>Amarillo Xtreme 14 Crossfire</v>
      </c>
      <c r="B31" s="223">
        <v>2</v>
      </c>
      <c r="C31" s="219"/>
      <c r="D31" s="223">
        <v>5</v>
      </c>
      <c r="E31" s="219"/>
      <c r="F31" s="223"/>
      <c r="G31" s="219"/>
      <c r="H31" s="80"/>
      <c r="I31" s="67">
        <f>B22+B23+B24+D22+D23+D24+F22+F23+F24</f>
        <v>81</v>
      </c>
      <c r="J31" s="67">
        <f>C22+C23+C24+E22+E23+E24+G22+G23+G24</f>
        <v>150</v>
      </c>
      <c r="K31" s="67">
        <f>I31-J31</f>
        <v>-69</v>
      </c>
    </row>
    <row r="32" spans="1:26" ht="12.75" customHeight="1" x14ac:dyDescent="0.15">
      <c r="A32" s="23"/>
      <c r="B32" s="236">
        <f>SUM(B28:C31)</f>
        <v>14</v>
      </c>
      <c r="C32" s="237"/>
      <c r="D32" s="236">
        <f>SUM(D28:E31)</f>
        <v>14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Wolf Pack 14N1</v>
      </c>
      <c r="C35" s="219"/>
      <c r="D35" s="218" t="str">
        <f>A30</f>
        <v>DCVA Thunder 14</v>
      </c>
      <c r="E35" s="219"/>
      <c r="F35" s="218" t="str">
        <f>A16</f>
        <v>ARVC 14N2 Adidas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ARVC 14N2 Adidas</v>
      </c>
      <c r="C36" s="219"/>
      <c r="D36" s="218" t="str">
        <f>A22</f>
        <v>Amarillo Xtreme 14 Crossfire</v>
      </c>
      <c r="E36" s="219"/>
      <c r="F36" s="218" t="str">
        <f>A13</f>
        <v>Wolf Pack 14N1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Wolf Pack 14N1</v>
      </c>
      <c r="C37" s="219"/>
      <c r="D37" s="218" t="str">
        <f>A31</f>
        <v>Amarillo Xtreme 14 Crossfire</v>
      </c>
      <c r="E37" s="219"/>
      <c r="F37" s="218" t="str">
        <f>A30</f>
        <v>DCVA Thunder 14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ARVC 14N2 Adidas</v>
      </c>
      <c r="C38" s="219"/>
      <c r="D38" s="218" t="str">
        <f>A30</f>
        <v>DCVA Thunder 14</v>
      </c>
      <c r="E38" s="219"/>
      <c r="F38" s="218" t="str">
        <f>A28</f>
        <v>Wolf Pack 14N1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DCVA Thunder 14</v>
      </c>
      <c r="C39" s="219"/>
      <c r="D39" s="218" t="str">
        <f>A31</f>
        <v>Amarillo Xtreme 14 Crossfire</v>
      </c>
      <c r="E39" s="219"/>
      <c r="F39" s="218" t="str">
        <f>A16</f>
        <v>ARVC 14N2 Adidas</v>
      </c>
      <c r="G39" s="219"/>
    </row>
    <row r="40" spans="1:12" ht="18" customHeight="1" x14ac:dyDescent="0.15">
      <c r="A40" s="11" t="s">
        <v>271</v>
      </c>
      <c r="B40" s="218" t="str">
        <f>A13</f>
        <v>Wolf Pack 14N1</v>
      </c>
      <c r="C40" s="219"/>
      <c r="D40" s="218" t="str">
        <f>A29</f>
        <v>ARVC 14N2 Adidas</v>
      </c>
      <c r="E40" s="219"/>
      <c r="F40" s="218" t="str">
        <f>A22</f>
        <v>Amarillo Xtreme 14 Crossfire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35:C35"/>
    <mergeCell ref="D35:E35"/>
    <mergeCell ref="F35:G35"/>
    <mergeCell ref="I35:L35"/>
    <mergeCell ref="I34:L34"/>
    <mergeCell ref="D34:E34"/>
    <mergeCell ref="F34:G34"/>
    <mergeCell ref="D36:E36"/>
    <mergeCell ref="F36:G36"/>
    <mergeCell ref="B36:C36"/>
    <mergeCell ref="B37:C37"/>
    <mergeCell ref="D37:E37"/>
    <mergeCell ref="F37:G37"/>
    <mergeCell ref="I37:L37"/>
    <mergeCell ref="B38:C38"/>
    <mergeCell ref="I38:L38"/>
    <mergeCell ref="D39:E39"/>
    <mergeCell ref="F39:G39"/>
    <mergeCell ref="D38:E38"/>
    <mergeCell ref="D40:E40"/>
    <mergeCell ref="F40:G40"/>
    <mergeCell ref="F38:G38"/>
    <mergeCell ref="A42:H42"/>
    <mergeCell ref="A43:H43"/>
    <mergeCell ref="B39:C39"/>
    <mergeCell ref="B40:C40"/>
    <mergeCell ref="K12:L12"/>
    <mergeCell ref="J16:J18"/>
    <mergeCell ref="K16:L18"/>
    <mergeCell ref="B29:C29"/>
    <mergeCell ref="D29:E29"/>
    <mergeCell ref="F29:G29"/>
    <mergeCell ref="J19:J21"/>
    <mergeCell ref="I26:J26"/>
    <mergeCell ref="B31:C31"/>
    <mergeCell ref="D31:E31"/>
    <mergeCell ref="F31:G31"/>
    <mergeCell ref="B32:C32"/>
    <mergeCell ref="B34:C34"/>
    <mergeCell ref="A19:A21"/>
    <mergeCell ref="F32:G32"/>
    <mergeCell ref="A7:H7"/>
    <mergeCell ref="B27:C27"/>
    <mergeCell ref="D27:E27"/>
    <mergeCell ref="B26:D26"/>
    <mergeCell ref="F26:H26"/>
    <mergeCell ref="F27:G27"/>
    <mergeCell ref="D32:E32"/>
    <mergeCell ref="D28:E28"/>
    <mergeCell ref="F28:G28"/>
    <mergeCell ref="B28:C28"/>
    <mergeCell ref="B30:C30"/>
    <mergeCell ref="D30:E30"/>
    <mergeCell ref="F30:G30"/>
    <mergeCell ref="H12:I12"/>
    <mergeCell ref="A1:M1"/>
    <mergeCell ref="A2:M2"/>
    <mergeCell ref="K13:L15"/>
    <mergeCell ref="K19:L21"/>
    <mergeCell ref="A22:A24"/>
    <mergeCell ref="F12:G12"/>
    <mergeCell ref="J13:J15"/>
    <mergeCell ref="K22:L24"/>
    <mergeCell ref="H22:I24"/>
    <mergeCell ref="J22:J24"/>
    <mergeCell ref="D12:E12"/>
    <mergeCell ref="B12:C12"/>
    <mergeCell ref="A13:A15"/>
    <mergeCell ref="B13:C15"/>
    <mergeCell ref="A16:A18"/>
    <mergeCell ref="D16:E18"/>
  </mergeCells>
  <printOptions horizontalCentered="1" verticalCentered="1"/>
  <pageMargins left="0.2" right="0.23" top="0.17" bottom="0.2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Z1000"/>
  <sheetViews>
    <sheetView workbookViewId="0">
      <selection activeCell="G59" sqref="G59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Pools!B43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Pools!B44</f>
        <v>ABQ Convention Center Ct. 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Pools!A34</f>
        <v>14's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309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15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Amarillo Xtreme 14 Premier</v>
      </c>
      <c r="C12" s="222"/>
      <c r="D12" s="218" t="str">
        <f>A16</f>
        <v>EP Wildfire 14</v>
      </c>
      <c r="E12" s="219"/>
      <c r="F12" s="218" t="str">
        <f>A19</f>
        <v>DBK 14 Black Sanchez</v>
      </c>
      <c r="G12" s="219"/>
      <c r="H12" s="218" t="str">
        <f>A22</f>
        <v>505 Havoc 14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Pools!B46</f>
        <v>Amarillo Xtreme 14 Premier</v>
      </c>
      <c r="B13" s="235"/>
      <c r="C13" s="228"/>
      <c r="D13" s="21">
        <v>21</v>
      </c>
      <c r="E13" s="21">
        <v>25</v>
      </c>
      <c r="F13" s="21">
        <v>25</v>
      </c>
      <c r="G13" s="21">
        <v>10</v>
      </c>
      <c r="H13" s="21">
        <v>25</v>
      </c>
      <c r="I13" s="21">
        <v>12</v>
      </c>
      <c r="J13" s="224">
        <v>1</v>
      </c>
      <c r="K13" s="227">
        <v>2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16</v>
      </c>
      <c r="E14" s="21">
        <v>25</v>
      </c>
      <c r="F14" s="21">
        <v>25</v>
      </c>
      <c r="G14" s="21">
        <v>18</v>
      </c>
      <c r="H14" s="21">
        <v>25</v>
      </c>
      <c r="I14" s="21">
        <v>23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Pools!B47</f>
        <v>EP Wildfire 14</v>
      </c>
      <c r="B16" s="26">
        <f>IF(E13&gt;0,E13," ")</f>
        <v>25</v>
      </c>
      <c r="C16" s="26">
        <f>IF(D13&gt;0,D13," ")</f>
        <v>21</v>
      </c>
      <c r="D16" s="235"/>
      <c r="E16" s="228"/>
      <c r="F16" s="21">
        <v>25</v>
      </c>
      <c r="G16" s="21">
        <v>15</v>
      </c>
      <c r="H16" s="21">
        <v>25</v>
      </c>
      <c r="I16" s="21">
        <v>21</v>
      </c>
      <c r="J16" s="224">
        <v>2</v>
      </c>
      <c r="K16" s="227">
        <v>1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25</v>
      </c>
      <c r="C17" s="26">
        <f>IF(D14&gt;0,D14," ")</f>
        <v>16</v>
      </c>
      <c r="D17" s="229"/>
      <c r="E17" s="230"/>
      <c r="F17" s="21">
        <v>25</v>
      </c>
      <c r="G17" s="21">
        <v>23</v>
      </c>
      <c r="H17" s="21">
        <v>20</v>
      </c>
      <c r="I17" s="21">
        <v>25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/>
      <c r="C18" s="26"/>
      <c r="D18" s="231"/>
      <c r="E18" s="232"/>
      <c r="F18" s="21"/>
      <c r="G18" s="21"/>
      <c r="H18" s="21">
        <v>15</v>
      </c>
      <c r="I18" s="21">
        <v>10</v>
      </c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Pools!B48</f>
        <v>DBK 14 Black Sanchez</v>
      </c>
      <c r="B19" s="26">
        <v>10</v>
      </c>
      <c r="C19" s="26">
        <v>25</v>
      </c>
      <c r="D19" s="26">
        <v>15</v>
      </c>
      <c r="E19" s="26">
        <v>25</v>
      </c>
      <c r="F19" s="28"/>
      <c r="G19" s="28"/>
      <c r="H19" s="21">
        <v>18</v>
      </c>
      <c r="I19" s="21">
        <v>25</v>
      </c>
      <c r="J19" s="224">
        <v>3</v>
      </c>
      <c r="K19" s="227">
        <v>4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v>18</v>
      </c>
      <c r="C20" s="26">
        <v>25</v>
      </c>
      <c r="D20" s="26">
        <v>23</v>
      </c>
      <c r="E20" s="26">
        <v>25</v>
      </c>
      <c r="F20" s="28"/>
      <c r="G20" s="28"/>
      <c r="H20" s="21">
        <v>21</v>
      </c>
      <c r="I20" s="21">
        <v>25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Pools!B49</f>
        <v>505 Havoc 14</v>
      </c>
      <c r="B22" s="26">
        <v>12</v>
      </c>
      <c r="C22" s="26">
        <v>25</v>
      </c>
      <c r="D22" s="26">
        <v>21</v>
      </c>
      <c r="E22" s="26">
        <v>25</v>
      </c>
      <c r="F22" s="26">
        <f>IF(I19&gt;0,I19," ")</f>
        <v>25</v>
      </c>
      <c r="G22" s="26">
        <f>IF(H19&gt;0,H19," ")</f>
        <v>18</v>
      </c>
      <c r="H22" s="235"/>
      <c r="I22" s="228"/>
      <c r="J22" s="224">
        <v>4</v>
      </c>
      <c r="K22" s="227">
        <v>3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v>23</v>
      </c>
      <c r="C23" s="26">
        <v>25</v>
      </c>
      <c r="D23" s="26">
        <v>25</v>
      </c>
      <c r="E23" s="26">
        <v>20</v>
      </c>
      <c r="F23" s="26">
        <f>IF(I20&gt;0,I20," ")</f>
        <v>25</v>
      </c>
      <c r="G23" s="26">
        <f>IF(H20&gt;0,H20," ")</f>
        <v>21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>
        <v>10</v>
      </c>
      <c r="E24" s="26">
        <v>15</v>
      </c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Amarillo Xtreme 14 Premier</v>
      </c>
      <c r="B28" s="223">
        <v>4</v>
      </c>
      <c r="C28" s="219"/>
      <c r="D28" s="223">
        <v>2</v>
      </c>
      <c r="E28" s="219"/>
      <c r="F28" s="223"/>
      <c r="G28" s="219"/>
      <c r="H28" s="80"/>
      <c r="I28" s="67">
        <f>D13+D14+D15+F13+F14+F15+H13+H14+H15</f>
        <v>137</v>
      </c>
      <c r="J28" s="67">
        <f>E13+E14+E15+G13+G14+G15+I13+I14+I15</f>
        <v>113</v>
      </c>
      <c r="K28" s="67">
        <f>I28-J28</f>
        <v>24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EP Wildfire 14</v>
      </c>
      <c r="B29" s="223">
        <v>6</v>
      </c>
      <c r="C29" s="219"/>
      <c r="D29" s="223">
        <v>1</v>
      </c>
      <c r="E29" s="219"/>
      <c r="F29" s="223"/>
      <c r="G29" s="219"/>
      <c r="H29" s="80"/>
      <c r="I29" s="67">
        <f>B16+B17+B18+F16+F17+F18+H16+H17+H18</f>
        <v>160</v>
      </c>
      <c r="J29" s="67">
        <f>C16+C17+C18+G16+G17+G18+I16+I17+I18</f>
        <v>131</v>
      </c>
      <c r="K29" s="67">
        <f>I29-J29</f>
        <v>29</v>
      </c>
    </row>
    <row r="30" spans="1:26" ht="24" customHeight="1" x14ac:dyDescent="0.15">
      <c r="A30" s="59" t="str">
        <f>A19</f>
        <v>DBK 14 Black Sanchez</v>
      </c>
      <c r="B30" s="223">
        <v>0</v>
      </c>
      <c r="C30" s="219"/>
      <c r="D30" s="223">
        <v>6</v>
      </c>
      <c r="E30" s="219"/>
      <c r="F30" s="223"/>
      <c r="G30" s="219"/>
      <c r="H30" s="80"/>
      <c r="I30" s="67">
        <f>B19+B20+B21+D19+D20+D21+H19+H20+H21</f>
        <v>105</v>
      </c>
      <c r="J30" s="67">
        <f>C19+C20+C21+E19+E20+E21+I19+I20+I21</f>
        <v>150</v>
      </c>
      <c r="K30" s="67">
        <f>I30-J30</f>
        <v>-45</v>
      </c>
    </row>
    <row r="31" spans="1:26" ht="24" customHeight="1" x14ac:dyDescent="0.15">
      <c r="A31" s="59" t="str">
        <f>A22</f>
        <v>505 Havoc 14</v>
      </c>
      <c r="B31" s="223">
        <v>3</v>
      </c>
      <c r="C31" s="219"/>
      <c r="D31" s="223">
        <v>4</v>
      </c>
      <c r="E31" s="219"/>
      <c r="F31" s="223"/>
      <c r="G31" s="219"/>
      <c r="H31" s="80"/>
      <c r="I31" s="67">
        <f>B22+B23+B24+D22+D23+D24+F22+F23+F24</f>
        <v>141</v>
      </c>
      <c r="J31" s="67">
        <f>C22+C23+C24+E22+E23+E24+G22+G23+G24</f>
        <v>149</v>
      </c>
      <c r="K31" s="67">
        <f>I31-J31</f>
        <v>-8</v>
      </c>
    </row>
    <row r="32" spans="1:26" ht="12.75" customHeight="1" x14ac:dyDescent="0.15">
      <c r="A32" s="23"/>
      <c r="B32" s="236">
        <f>SUM(B28:C31)</f>
        <v>13</v>
      </c>
      <c r="C32" s="237"/>
      <c r="D32" s="236">
        <f>SUM(D28:E31)</f>
        <v>13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543</v>
      </c>
      <c r="J32" s="74">
        <f>SUM(J28:J31)</f>
        <v>543</v>
      </c>
      <c r="K32" s="74">
        <f>SUM(K28:K31)</f>
        <v>0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Amarillo Xtreme 14 Premier</v>
      </c>
      <c r="C35" s="219"/>
      <c r="D35" s="218" t="str">
        <f>A30</f>
        <v>DBK 14 Black Sanchez</v>
      </c>
      <c r="E35" s="219"/>
      <c r="F35" s="218" t="str">
        <f>A16</f>
        <v>EP Wildfire 14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EP Wildfire 14</v>
      </c>
      <c r="C36" s="219"/>
      <c r="D36" s="218" t="str">
        <f>A22</f>
        <v>505 Havoc 14</v>
      </c>
      <c r="E36" s="219"/>
      <c r="F36" s="218" t="str">
        <f>A13</f>
        <v>Amarillo Xtreme 14 Premier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Amarillo Xtreme 14 Premier</v>
      </c>
      <c r="C37" s="219"/>
      <c r="D37" s="218" t="str">
        <f>A31</f>
        <v>505 Havoc 14</v>
      </c>
      <c r="E37" s="219"/>
      <c r="F37" s="218" t="str">
        <f>A30</f>
        <v>DBK 14 Black Sanchez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EP Wildfire 14</v>
      </c>
      <c r="C38" s="219"/>
      <c r="D38" s="218" t="str">
        <f>A30</f>
        <v>DBK 14 Black Sanchez</v>
      </c>
      <c r="E38" s="219"/>
      <c r="F38" s="218" t="str">
        <f>A28</f>
        <v>Amarillo Xtreme 14 Premier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DBK 14 Black Sanchez</v>
      </c>
      <c r="C39" s="219"/>
      <c r="D39" s="218" t="str">
        <f>A31</f>
        <v>505 Havoc 14</v>
      </c>
      <c r="E39" s="219"/>
      <c r="F39" s="218" t="str">
        <f>A16</f>
        <v>EP Wildfire 14</v>
      </c>
      <c r="G39" s="219"/>
    </row>
    <row r="40" spans="1:12" ht="18" customHeight="1" x14ac:dyDescent="0.15">
      <c r="A40" s="11" t="s">
        <v>271</v>
      </c>
      <c r="B40" s="218" t="str">
        <f>A13</f>
        <v>Amarillo Xtreme 14 Premier</v>
      </c>
      <c r="C40" s="219"/>
      <c r="D40" s="218" t="str">
        <f>A29</f>
        <v>EP Wildfire 14</v>
      </c>
      <c r="E40" s="219"/>
      <c r="F40" s="218" t="str">
        <f>A22</f>
        <v>505 Havoc 14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35:C35"/>
    <mergeCell ref="D35:E35"/>
    <mergeCell ref="F35:G35"/>
    <mergeCell ref="I35:L35"/>
    <mergeCell ref="I34:L34"/>
    <mergeCell ref="D34:E34"/>
    <mergeCell ref="F34:G34"/>
    <mergeCell ref="D36:E36"/>
    <mergeCell ref="F36:G36"/>
    <mergeCell ref="B36:C36"/>
    <mergeCell ref="B37:C37"/>
    <mergeCell ref="D37:E37"/>
    <mergeCell ref="F37:G37"/>
    <mergeCell ref="I37:L37"/>
    <mergeCell ref="B38:C38"/>
    <mergeCell ref="I38:L38"/>
    <mergeCell ref="D39:E39"/>
    <mergeCell ref="F39:G39"/>
    <mergeCell ref="D38:E38"/>
    <mergeCell ref="D40:E40"/>
    <mergeCell ref="F40:G40"/>
    <mergeCell ref="F38:G38"/>
    <mergeCell ref="A42:H42"/>
    <mergeCell ref="A43:H43"/>
    <mergeCell ref="B39:C39"/>
    <mergeCell ref="B40:C40"/>
    <mergeCell ref="K12:L12"/>
    <mergeCell ref="J16:J18"/>
    <mergeCell ref="K16:L18"/>
    <mergeCell ref="B29:C29"/>
    <mergeCell ref="D29:E29"/>
    <mergeCell ref="F29:G29"/>
    <mergeCell ref="J19:J21"/>
    <mergeCell ref="I26:J26"/>
    <mergeCell ref="B31:C31"/>
    <mergeCell ref="D31:E31"/>
    <mergeCell ref="F31:G31"/>
    <mergeCell ref="B32:C32"/>
    <mergeCell ref="B34:C34"/>
    <mergeCell ref="A19:A21"/>
    <mergeCell ref="F32:G32"/>
    <mergeCell ref="A7:H7"/>
    <mergeCell ref="B27:C27"/>
    <mergeCell ref="D27:E27"/>
    <mergeCell ref="B26:D26"/>
    <mergeCell ref="F26:H26"/>
    <mergeCell ref="F27:G27"/>
    <mergeCell ref="D32:E32"/>
    <mergeCell ref="D28:E28"/>
    <mergeCell ref="F28:G28"/>
    <mergeCell ref="B28:C28"/>
    <mergeCell ref="B30:C30"/>
    <mergeCell ref="D30:E30"/>
    <mergeCell ref="F30:G30"/>
    <mergeCell ref="H12:I12"/>
    <mergeCell ref="A1:M1"/>
    <mergeCell ref="A2:M2"/>
    <mergeCell ref="K13:L15"/>
    <mergeCell ref="K19:L21"/>
    <mergeCell ref="A22:A24"/>
    <mergeCell ref="F12:G12"/>
    <mergeCell ref="J13:J15"/>
    <mergeCell ref="K22:L24"/>
    <mergeCell ref="H22:I24"/>
    <mergeCell ref="J22:J24"/>
    <mergeCell ref="D12:E12"/>
    <mergeCell ref="B12:C12"/>
    <mergeCell ref="A13:A15"/>
    <mergeCell ref="B13:C15"/>
    <mergeCell ref="A16:A18"/>
    <mergeCell ref="D16:E18"/>
  </mergeCells>
  <printOptions horizontalCentered="1" verticalCentered="1"/>
  <pageMargins left="0.2" right="0.23" top="0.17" bottom="0.2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  <pageSetUpPr fitToPage="1"/>
  </sheetPr>
  <dimension ref="A1:Z1000"/>
  <sheetViews>
    <sheetView workbookViewId="0">
      <selection activeCell="G66" sqref="G66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Pools!C43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Pools!C44</f>
        <v>ABQ Convention Center Ct. 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Pools!A34</f>
        <v>14's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344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8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EP Stars 14 Blue</v>
      </c>
      <c r="C12" s="222"/>
      <c r="D12" s="218" t="str">
        <f>A16</f>
        <v>Tx Storm 14 Smack</v>
      </c>
      <c r="E12" s="219"/>
      <c r="F12" s="218" t="str">
        <f>A19</f>
        <v>Wolf Pack 14N2</v>
      </c>
      <c r="G12" s="219"/>
      <c r="H12" s="218" t="str">
        <f>A22</f>
        <v>Amarillo Xtreme 14 Fusion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Pools!C46</f>
        <v>EP Stars 14 Blue</v>
      </c>
      <c r="B13" s="235"/>
      <c r="C13" s="228"/>
      <c r="D13" s="21">
        <v>25</v>
      </c>
      <c r="E13" s="21">
        <v>15</v>
      </c>
      <c r="F13" s="21">
        <v>25</v>
      </c>
      <c r="G13" s="21">
        <v>17</v>
      </c>
      <c r="H13" s="21">
        <v>25</v>
      </c>
      <c r="I13" s="21">
        <v>15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16</v>
      </c>
      <c r="F14" s="21">
        <v>25</v>
      </c>
      <c r="G14" s="21">
        <v>16</v>
      </c>
      <c r="H14" s="21">
        <v>25</v>
      </c>
      <c r="I14" s="21">
        <v>13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Pools!C47</f>
        <v>Tx Storm 14 Smack</v>
      </c>
      <c r="B16" s="26">
        <f>IF(E13&gt;0,E13," ")</f>
        <v>15</v>
      </c>
      <c r="C16" s="26">
        <f>IF(D13&gt;0,D13," ")</f>
        <v>25</v>
      </c>
      <c r="D16" s="235"/>
      <c r="E16" s="228"/>
      <c r="F16" s="21">
        <v>25</v>
      </c>
      <c r="G16" s="21">
        <v>21</v>
      </c>
      <c r="H16" s="21">
        <v>25</v>
      </c>
      <c r="I16" s="21">
        <v>17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16</v>
      </c>
      <c r="C17" s="26">
        <f>IF(D14&gt;0,D14," ")</f>
        <v>25</v>
      </c>
      <c r="D17" s="229"/>
      <c r="E17" s="230"/>
      <c r="F17" s="21">
        <v>25</v>
      </c>
      <c r="G17" s="21">
        <v>19</v>
      </c>
      <c r="H17" s="21">
        <v>25</v>
      </c>
      <c r="I17" s="21">
        <v>19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Pools!C48</f>
        <v>Wolf Pack 14N2</v>
      </c>
      <c r="B19" s="26">
        <f>IF(G13&gt;0,G13," ")</f>
        <v>17</v>
      </c>
      <c r="C19" s="26">
        <f>IF(F13&gt;0,F13," ")</f>
        <v>25</v>
      </c>
      <c r="D19" s="26">
        <f>IF(G16&gt;0,G16," ")</f>
        <v>21</v>
      </c>
      <c r="E19" s="26">
        <f>IF(F16&gt;0,F16," ")</f>
        <v>25</v>
      </c>
      <c r="F19" s="28"/>
      <c r="G19" s="28"/>
      <c r="H19" s="21">
        <v>25</v>
      </c>
      <c r="I19" s="21">
        <v>17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16</v>
      </c>
      <c r="C20" s="26">
        <f>IF(F14&gt;0,F14," ")</f>
        <v>25</v>
      </c>
      <c r="D20" s="26">
        <f>IF(G17&gt;0,G17," ")</f>
        <v>19</v>
      </c>
      <c r="E20" s="26">
        <f>IF(F17&gt;0,F17," ")</f>
        <v>25</v>
      </c>
      <c r="F20" s="28"/>
      <c r="G20" s="28"/>
      <c r="H20" s="21">
        <v>25</v>
      </c>
      <c r="I20" s="21">
        <v>15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Pools!C49</f>
        <v>Amarillo Xtreme 14 Fusion</v>
      </c>
      <c r="B22" s="26">
        <f>IF(I13&gt;0,I13," ")</f>
        <v>15</v>
      </c>
      <c r="C22" s="26">
        <f>IF(H13&gt;0,H13," ")</f>
        <v>25</v>
      </c>
      <c r="D22" s="26">
        <f>IF(I16&gt;0,I16," ")</f>
        <v>17</v>
      </c>
      <c r="E22" s="26">
        <f>IF(H16&gt;0,H16," ")</f>
        <v>25</v>
      </c>
      <c r="F22" s="26">
        <f>IF(I19&gt;0,I19," ")</f>
        <v>17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13</v>
      </c>
      <c r="C23" s="26">
        <f>IF(H14&gt;0,H14," ")</f>
        <v>25</v>
      </c>
      <c r="D23" s="26">
        <f>IF(I17&gt;0,I17," ")</f>
        <v>19</v>
      </c>
      <c r="E23" s="26">
        <f>IF(H17&gt;0,H17," ")</f>
        <v>25</v>
      </c>
      <c r="F23" s="26">
        <f>IF(I20&gt;0,I20," ")</f>
        <v>15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EP Stars 14 Blue</v>
      </c>
      <c r="B28" s="223">
        <v>6</v>
      </c>
      <c r="C28" s="219"/>
      <c r="D28" s="223"/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92</v>
      </c>
      <c r="K28" s="67">
        <f>I28-J28</f>
        <v>58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Tx Storm 14 Smack</v>
      </c>
      <c r="B29" s="223">
        <v>4</v>
      </c>
      <c r="C29" s="219"/>
      <c r="D29" s="223">
        <v>2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Wolf Pack 14N2</v>
      </c>
      <c r="B30" s="223">
        <v>2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123</v>
      </c>
      <c r="J30" s="67">
        <f>C19+C20+C21+E19+E20+E21+I19+I20+I21</f>
        <v>132</v>
      </c>
      <c r="K30" s="67">
        <f>I30-J30</f>
        <v>-9</v>
      </c>
    </row>
    <row r="31" spans="1:26" ht="24" customHeight="1" x14ac:dyDescent="0.15">
      <c r="A31" s="59" t="str">
        <f>A22</f>
        <v>Amarillo Xtreme 14 Fusion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96</v>
      </c>
      <c r="J31" s="67">
        <f>C22+C23+C24+E22+E23+E24+G22+G23+G24</f>
        <v>150</v>
      </c>
      <c r="K31" s="67">
        <f>I31-J31</f>
        <v>-54</v>
      </c>
    </row>
    <row r="32" spans="1:26" ht="12.75" customHeight="1" x14ac:dyDescent="0.15">
      <c r="A32" s="23"/>
      <c r="B32" s="236">
        <f>SUM(B28:C31)</f>
        <v>12</v>
      </c>
      <c r="C32" s="237"/>
      <c r="D32" s="236">
        <f>SUM(D28:E31)</f>
        <v>12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EP Stars 14 Blue</v>
      </c>
      <c r="C35" s="219"/>
      <c r="D35" s="218" t="str">
        <f>A30</f>
        <v>Wolf Pack 14N2</v>
      </c>
      <c r="E35" s="219"/>
      <c r="F35" s="218" t="str">
        <f>A16</f>
        <v>Tx Storm 14 Smack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Tx Storm 14 Smack</v>
      </c>
      <c r="C36" s="219"/>
      <c r="D36" s="218" t="str">
        <f>A22</f>
        <v>Amarillo Xtreme 14 Fusion</v>
      </c>
      <c r="E36" s="219"/>
      <c r="F36" s="218" t="str">
        <f>A13</f>
        <v>EP Stars 14 Blue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EP Stars 14 Blue</v>
      </c>
      <c r="C37" s="219"/>
      <c r="D37" s="218" t="str">
        <f>A31</f>
        <v>Amarillo Xtreme 14 Fusion</v>
      </c>
      <c r="E37" s="219"/>
      <c r="F37" s="218" t="str">
        <f>A30</f>
        <v>Wolf Pack 14N2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Tx Storm 14 Smack</v>
      </c>
      <c r="C38" s="219"/>
      <c r="D38" s="218" t="str">
        <f>A30</f>
        <v>Wolf Pack 14N2</v>
      </c>
      <c r="E38" s="219"/>
      <c r="F38" s="218" t="str">
        <f>A28</f>
        <v>EP Stars 14 Blue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Wolf Pack 14N2</v>
      </c>
      <c r="C39" s="219"/>
      <c r="D39" s="218" t="str">
        <f>A31</f>
        <v>Amarillo Xtreme 14 Fusion</v>
      </c>
      <c r="E39" s="219"/>
      <c r="F39" s="218" t="str">
        <f>A16</f>
        <v>Tx Storm 14 Smack</v>
      </c>
      <c r="G39" s="219"/>
    </row>
    <row r="40" spans="1:12" ht="18" customHeight="1" x14ac:dyDescent="0.15">
      <c r="A40" s="11" t="s">
        <v>271</v>
      </c>
      <c r="B40" s="218" t="str">
        <f>A13</f>
        <v>EP Stars 14 Blue</v>
      </c>
      <c r="C40" s="219"/>
      <c r="D40" s="218" t="str">
        <f>A29</f>
        <v>Tx Storm 14 Smack</v>
      </c>
      <c r="E40" s="219"/>
      <c r="F40" s="218" t="str">
        <f>A22</f>
        <v>Amarillo Xtreme 14 Fusion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D29:E29"/>
    <mergeCell ref="F29:G29"/>
    <mergeCell ref="B29:C29"/>
    <mergeCell ref="B30:C30"/>
    <mergeCell ref="D30:E30"/>
    <mergeCell ref="F30:G30"/>
    <mergeCell ref="F34:G34"/>
    <mergeCell ref="B31:C31"/>
    <mergeCell ref="D31:E31"/>
    <mergeCell ref="F31:G31"/>
    <mergeCell ref="B32:C32"/>
    <mergeCell ref="D32:E32"/>
    <mergeCell ref="F32:G32"/>
    <mergeCell ref="D34:E34"/>
    <mergeCell ref="B34:C34"/>
    <mergeCell ref="B27:C27"/>
    <mergeCell ref="B28:C28"/>
    <mergeCell ref="D28:E28"/>
    <mergeCell ref="F28:G28"/>
    <mergeCell ref="D27:E27"/>
    <mergeCell ref="F27:G27"/>
    <mergeCell ref="A22:A24"/>
    <mergeCell ref="A19:A21"/>
    <mergeCell ref="A16:A18"/>
    <mergeCell ref="D16:E18"/>
    <mergeCell ref="B26:D26"/>
    <mergeCell ref="I37:L37"/>
    <mergeCell ref="I38:L38"/>
    <mergeCell ref="I34:L34"/>
    <mergeCell ref="I35:L35"/>
    <mergeCell ref="J19:J21"/>
    <mergeCell ref="K19:L21"/>
    <mergeCell ref="I26:J26"/>
    <mergeCell ref="A13:A15"/>
    <mergeCell ref="A1:M1"/>
    <mergeCell ref="A2:M2"/>
    <mergeCell ref="A7:H7"/>
    <mergeCell ref="J13:J15"/>
    <mergeCell ref="K13:L15"/>
    <mergeCell ref="B13:C15"/>
    <mergeCell ref="K12:L12"/>
    <mergeCell ref="A42:H42"/>
    <mergeCell ref="A43:H43"/>
    <mergeCell ref="D39:E39"/>
    <mergeCell ref="F39:G39"/>
    <mergeCell ref="B40:C40"/>
    <mergeCell ref="D40:E40"/>
    <mergeCell ref="F40:G40"/>
    <mergeCell ref="B39:C39"/>
    <mergeCell ref="D38:E38"/>
    <mergeCell ref="F38:G38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F26:H26"/>
    <mergeCell ref="K22:L24"/>
    <mergeCell ref="H22:I24"/>
    <mergeCell ref="J22:J24"/>
    <mergeCell ref="B12:C12"/>
    <mergeCell ref="D12:E12"/>
    <mergeCell ref="F12:G12"/>
    <mergeCell ref="H12:I12"/>
    <mergeCell ref="J16:J18"/>
    <mergeCell ref="K16:L18"/>
  </mergeCells>
  <printOptions horizontalCentered="1" verticalCentered="1"/>
  <pageMargins left="0.2" right="0.23" top="0.17" bottom="0.2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Z1000"/>
  <sheetViews>
    <sheetView workbookViewId="0">
      <selection activeCell="H58" sqref="H58"/>
    </sheetView>
  </sheetViews>
  <sheetFormatPr baseColWidth="10" defaultColWidth="14.5" defaultRowHeight="15" customHeight="1" x14ac:dyDescent="0.15"/>
  <cols>
    <col min="1" max="1" width="40.83203125" customWidth="1"/>
    <col min="2" max="11" width="15.6640625" customWidth="1"/>
    <col min="12" max="12" width="20.6640625" customWidth="1"/>
    <col min="13" max="14" width="9.6640625" customWidth="1"/>
    <col min="15" max="21" width="8.83203125" customWidth="1"/>
    <col min="22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</row>
    <row r="3" spans="1:26" ht="12.75" customHeight="1" x14ac:dyDescent="0.15">
      <c r="B3" s="3" t="str">
        <f>Pools!C7</f>
        <v>AM Pool - 8:00am Start</v>
      </c>
    </row>
    <row r="4" spans="1:26" ht="12.75" customHeight="1" x14ac:dyDescent="0.15">
      <c r="A4" s="5" t="s">
        <v>5</v>
      </c>
      <c r="B4" s="6" t="str">
        <f>Pools!C8</f>
        <v>ABQ Convention Center Ct. 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Pools!A6</f>
        <v>11's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t="s">
        <v>9</v>
      </c>
      <c r="C9" s="9"/>
    </row>
    <row r="10" spans="1:26" ht="12.75" customHeight="1" x14ac:dyDescent="0.15">
      <c r="A10" s="9" t="s">
        <v>10</v>
      </c>
      <c r="B10" s="10">
        <v>6</v>
      </c>
      <c r="C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ARVC 11N1 Adidas</v>
      </c>
      <c r="C12" s="219"/>
      <c r="D12" s="218" t="str">
        <f>A16</f>
        <v>JET 11 James</v>
      </c>
      <c r="E12" s="219"/>
      <c r="F12" s="218" t="str">
        <f>A19</f>
        <v>RVC Sparks 11</v>
      </c>
      <c r="G12" s="219"/>
      <c r="H12" s="218" t="str">
        <f>A22</f>
        <v>NLVC 11 Elite</v>
      </c>
      <c r="I12" s="219"/>
      <c r="J12" s="218" t="str">
        <f>A25</f>
        <v>NLVC 11 Blue</v>
      </c>
      <c r="K12" s="219"/>
      <c r="L12" s="11" t="s">
        <v>14</v>
      </c>
      <c r="M12" s="218" t="s">
        <v>15</v>
      </c>
      <c r="N12" s="219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.75" customHeight="1" x14ac:dyDescent="0.2">
      <c r="A13" s="224" t="str">
        <f>Pools!C10</f>
        <v>ARVC 11N1 Adidas</v>
      </c>
      <c r="B13" s="235"/>
      <c r="C13" s="228"/>
      <c r="D13" s="14">
        <v>25</v>
      </c>
      <c r="E13" s="14">
        <v>14</v>
      </c>
      <c r="F13" s="14">
        <v>25</v>
      </c>
      <c r="G13" s="14">
        <v>21</v>
      </c>
      <c r="H13" s="14">
        <v>25</v>
      </c>
      <c r="I13" s="14">
        <v>14</v>
      </c>
      <c r="J13" s="14">
        <v>25</v>
      </c>
      <c r="K13" s="14">
        <v>4</v>
      </c>
      <c r="L13" s="224">
        <v>1</v>
      </c>
      <c r="M13" s="227">
        <v>1</v>
      </c>
      <c r="N13" s="22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.75" customHeight="1" x14ac:dyDescent="0.2">
      <c r="A14" s="225"/>
      <c r="B14" s="229"/>
      <c r="C14" s="230"/>
      <c r="D14" s="14">
        <v>25</v>
      </c>
      <c r="E14" s="14">
        <v>20</v>
      </c>
      <c r="F14" s="14">
        <v>25</v>
      </c>
      <c r="G14" s="14">
        <v>11</v>
      </c>
      <c r="H14" s="14">
        <v>25</v>
      </c>
      <c r="I14" s="14">
        <v>8</v>
      </c>
      <c r="J14" s="14">
        <v>25</v>
      </c>
      <c r="K14" s="14">
        <v>7</v>
      </c>
      <c r="L14" s="225"/>
      <c r="M14" s="229"/>
      <c r="N14" s="23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.75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1"/>
      <c r="K15" s="21"/>
      <c r="L15" s="226"/>
      <c r="M15" s="231"/>
      <c r="N15" s="232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.75" customHeight="1" x14ac:dyDescent="0.2">
      <c r="A16" s="224" t="str">
        <f>Pools!C11</f>
        <v>JET 11 James</v>
      </c>
      <c r="B16" s="26">
        <f>IF(E13&gt;0,E13," ")</f>
        <v>14</v>
      </c>
      <c r="C16" s="26">
        <f>IF(D13&gt;0,D13," ")</f>
        <v>25</v>
      </c>
      <c r="D16" s="235"/>
      <c r="E16" s="228"/>
      <c r="F16" s="14">
        <v>25</v>
      </c>
      <c r="G16" s="14">
        <v>19</v>
      </c>
      <c r="H16" s="14">
        <v>25</v>
      </c>
      <c r="I16" s="14">
        <v>10</v>
      </c>
      <c r="J16" s="21">
        <v>25</v>
      </c>
      <c r="K16" s="21">
        <v>9</v>
      </c>
      <c r="L16" s="224">
        <v>2</v>
      </c>
      <c r="M16" s="227">
        <v>2</v>
      </c>
      <c r="N16" s="228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.75" customHeight="1" x14ac:dyDescent="0.2">
      <c r="A17" s="225"/>
      <c r="B17" s="26">
        <f>IF(E14&gt;0,E14," ")</f>
        <v>20</v>
      </c>
      <c r="C17" s="26">
        <f>IF(D14&gt;0,D14," ")</f>
        <v>25</v>
      </c>
      <c r="D17" s="229"/>
      <c r="E17" s="230"/>
      <c r="F17" s="14">
        <v>25</v>
      </c>
      <c r="G17" s="14">
        <v>18</v>
      </c>
      <c r="H17" s="14">
        <v>25</v>
      </c>
      <c r="I17" s="14">
        <v>6</v>
      </c>
      <c r="J17" s="21">
        <v>25</v>
      </c>
      <c r="K17" s="21">
        <v>17</v>
      </c>
      <c r="L17" s="225"/>
      <c r="M17" s="229"/>
      <c r="N17" s="23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.75" customHeight="1" x14ac:dyDescent="0.2">
      <c r="A18" s="226"/>
      <c r="B18" s="26"/>
      <c r="C18" s="26"/>
      <c r="D18" s="231"/>
      <c r="E18" s="232"/>
      <c r="F18" s="21"/>
      <c r="G18" s="21"/>
      <c r="H18" s="21"/>
      <c r="I18" s="21"/>
      <c r="J18" s="21"/>
      <c r="K18" s="21"/>
      <c r="L18" s="226"/>
      <c r="M18" s="231"/>
      <c r="N18" s="232"/>
      <c r="O18" s="17"/>
      <c r="P18" s="17"/>
      <c r="Q18" s="17"/>
      <c r="R18" s="17"/>
      <c r="S18" s="17"/>
      <c r="T18" s="17"/>
      <c r="U18" s="17"/>
    </row>
    <row r="19" spans="1:26" ht="24.75" customHeight="1" x14ac:dyDescent="0.2">
      <c r="A19" s="224" t="str">
        <f>Pools!C12</f>
        <v>RVC Sparks 11</v>
      </c>
      <c r="B19" s="26">
        <f>IF(G13&gt;0,G13," ")</f>
        <v>21</v>
      </c>
      <c r="C19" s="26">
        <f>IF(F13&gt;0,F13," ")</f>
        <v>25</v>
      </c>
      <c r="D19" s="26">
        <f>IF(G16&gt;0,G16," ")</f>
        <v>19</v>
      </c>
      <c r="E19" s="26">
        <f>IF(F16&gt;0,F16," ")</f>
        <v>25</v>
      </c>
      <c r="F19" s="28"/>
      <c r="G19" s="28"/>
      <c r="H19" s="21">
        <v>25</v>
      </c>
      <c r="I19" s="21">
        <v>10</v>
      </c>
      <c r="J19" s="14">
        <v>25</v>
      </c>
      <c r="K19" s="14">
        <v>13</v>
      </c>
      <c r="L19" s="224">
        <v>3</v>
      </c>
      <c r="M19" s="227">
        <v>3</v>
      </c>
      <c r="N19" s="228"/>
      <c r="O19" s="17"/>
      <c r="P19" s="17"/>
      <c r="Q19" s="17"/>
      <c r="R19" s="17"/>
      <c r="S19" s="17"/>
      <c r="T19" s="17"/>
      <c r="U19" s="17"/>
    </row>
    <row r="20" spans="1:26" ht="24.75" customHeight="1" x14ac:dyDescent="0.2">
      <c r="A20" s="225"/>
      <c r="B20" s="26">
        <f>IF(G14&gt;0,G14," ")</f>
        <v>11</v>
      </c>
      <c r="C20" s="26">
        <f>IF(F14&gt;0,F14," ")</f>
        <v>25</v>
      </c>
      <c r="D20" s="26">
        <f>IF(G17&gt;0,G17," ")</f>
        <v>18</v>
      </c>
      <c r="E20" s="26">
        <f>IF(F17&gt;0,F17," ")</f>
        <v>25</v>
      </c>
      <c r="F20" s="28"/>
      <c r="G20" s="28"/>
      <c r="H20" s="21">
        <v>25</v>
      </c>
      <c r="I20" s="21">
        <v>17</v>
      </c>
      <c r="J20" s="14">
        <v>25</v>
      </c>
      <c r="K20" s="14">
        <v>17</v>
      </c>
      <c r="L20" s="225"/>
      <c r="M20" s="229"/>
      <c r="N20" s="230"/>
      <c r="O20" s="17"/>
      <c r="P20" s="17"/>
      <c r="Q20" s="17"/>
      <c r="R20" s="17"/>
      <c r="S20" s="17"/>
      <c r="T20" s="17"/>
      <c r="U20" s="17"/>
      <c r="V20" s="12"/>
      <c r="W20" s="12"/>
      <c r="X20" s="12"/>
      <c r="Y20" s="12"/>
      <c r="Z20" s="12"/>
    </row>
    <row r="21" spans="1:26" ht="24.75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1"/>
      <c r="K21" s="21"/>
      <c r="L21" s="226"/>
      <c r="M21" s="231"/>
      <c r="N21" s="232"/>
      <c r="O21" s="17"/>
      <c r="P21" s="17"/>
      <c r="Q21" s="17"/>
      <c r="R21" s="17"/>
      <c r="S21" s="17"/>
      <c r="T21" s="17"/>
      <c r="U21" s="17"/>
    </row>
    <row r="22" spans="1:26" ht="24.75" customHeight="1" x14ac:dyDescent="0.2">
      <c r="A22" s="224" t="str">
        <f>Pools!C13</f>
        <v>NLVC 11 Elite</v>
      </c>
      <c r="B22" s="26">
        <f>IF(I13&gt;0,I13," ")</f>
        <v>14</v>
      </c>
      <c r="C22" s="26">
        <f>IF(H13&gt;0,H13," ")</f>
        <v>25</v>
      </c>
      <c r="D22" s="26">
        <f>IF(I16&gt;0,I16," ")</f>
        <v>10</v>
      </c>
      <c r="E22" s="26">
        <f>IF(H16&gt;0,H16," ")</f>
        <v>25</v>
      </c>
      <c r="F22" s="26">
        <f>IF(I19&gt;0,I19," ")</f>
        <v>10</v>
      </c>
      <c r="G22" s="26">
        <f>IF(H19&gt;0,H19," ")</f>
        <v>25</v>
      </c>
      <c r="H22" s="235"/>
      <c r="I22" s="228"/>
      <c r="J22" s="14">
        <v>17</v>
      </c>
      <c r="K22" s="14">
        <v>25</v>
      </c>
      <c r="L22" s="224">
        <v>4</v>
      </c>
      <c r="M22" s="227">
        <v>4</v>
      </c>
      <c r="N22" s="228"/>
      <c r="O22" s="17"/>
      <c r="P22" s="17"/>
      <c r="Q22" s="17"/>
      <c r="R22" s="17"/>
      <c r="S22" s="17"/>
      <c r="T22" s="17"/>
      <c r="U22" s="17"/>
    </row>
    <row r="23" spans="1:26" ht="24.75" customHeight="1" x14ac:dyDescent="0.2">
      <c r="A23" s="225"/>
      <c r="B23" s="26">
        <f>IF(I14&gt;0,I14," ")</f>
        <v>8</v>
      </c>
      <c r="C23" s="26">
        <f>IF(H14&gt;0,H14," ")</f>
        <v>25</v>
      </c>
      <c r="D23" s="26">
        <f>IF(I17&gt;0,I17," ")</f>
        <v>6</v>
      </c>
      <c r="E23" s="26">
        <f>IF(H17&gt;0,H17," ")</f>
        <v>25</v>
      </c>
      <c r="F23" s="26">
        <f>IF(I20&gt;0,I20," ")</f>
        <v>17</v>
      </c>
      <c r="G23" s="26">
        <f>IF(H20&gt;0,H20," ")</f>
        <v>25</v>
      </c>
      <c r="H23" s="229"/>
      <c r="I23" s="230"/>
      <c r="J23" s="14">
        <v>25</v>
      </c>
      <c r="K23" s="14">
        <v>14</v>
      </c>
      <c r="L23" s="225"/>
      <c r="M23" s="229"/>
      <c r="N23" s="230"/>
      <c r="O23" s="17"/>
      <c r="P23" s="17"/>
      <c r="Q23" s="17"/>
      <c r="R23" s="17"/>
      <c r="S23" s="17"/>
      <c r="T23" s="17"/>
      <c r="U23" s="17"/>
    </row>
    <row r="24" spans="1:26" ht="24.75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14">
        <v>15</v>
      </c>
      <c r="K24" s="14">
        <v>10</v>
      </c>
      <c r="L24" s="226"/>
      <c r="M24" s="231"/>
      <c r="N24" s="232"/>
      <c r="O24" s="17"/>
      <c r="P24" s="17"/>
      <c r="Q24" s="17"/>
      <c r="R24" s="17"/>
      <c r="S24" s="17"/>
      <c r="T24" s="17"/>
      <c r="U24" s="17"/>
    </row>
    <row r="25" spans="1:26" ht="24.75" customHeight="1" x14ac:dyDescent="0.2">
      <c r="A25" s="224" t="str">
        <f>Pools!C14</f>
        <v>NLVC 11 Blue</v>
      </c>
      <c r="B25" s="26">
        <f>IF(K13&gt;0,K13," ")</f>
        <v>4</v>
      </c>
      <c r="C25" s="26">
        <f>IF(J13&gt;0,J13," ")</f>
        <v>25</v>
      </c>
      <c r="D25" s="26">
        <f>IF(K16&gt;0,K16," ")</f>
        <v>9</v>
      </c>
      <c r="E25" s="26">
        <f>IF(J16&gt;0,J16," ")</f>
        <v>25</v>
      </c>
      <c r="F25" s="26">
        <f>IF(K19&gt;0,K19," ")</f>
        <v>13</v>
      </c>
      <c r="G25" s="26">
        <f>IF(J19&gt;0,J19," ")</f>
        <v>25</v>
      </c>
      <c r="H25" s="26">
        <f>IF(K22&gt;0,K22," ")</f>
        <v>25</v>
      </c>
      <c r="I25" s="26">
        <f>IF(J22&gt;0,J22," ")</f>
        <v>17</v>
      </c>
      <c r="J25" s="235"/>
      <c r="K25" s="228"/>
      <c r="L25" s="224">
        <v>5</v>
      </c>
      <c r="M25" s="227">
        <v>5</v>
      </c>
      <c r="N25" s="228"/>
      <c r="O25" s="17"/>
      <c r="P25" s="17"/>
      <c r="Q25" s="17"/>
      <c r="R25" s="17"/>
      <c r="S25" s="17"/>
      <c r="T25" s="17"/>
      <c r="U25" s="17"/>
    </row>
    <row r="26" spans="1:26" ht="24.75" customHeight="1" x14ac:dyDescent="0.2">
      <c r="A26" s="225"/>
      <c r="B26" s="26">
        <f>IF(K14&gt;0,K14," ")</f>
        <v>7</v>
      </c>
      <c r="C26" s="26">
        <f>IF(J14&gt;0,J14," ")</f>
        <v>25</v>
      </c>
      <c r="D26" s="26">
        <f>IF(K17&gt;0,K17," ")</f>
        <v>17</v>
      </c>
      <c r="E26" s="26">
        <f>IF(J17&gt;0,J17," ")</f>
        <v>25</v>
      </c>
      <c r="F26" s="26">
        <f>IF(K20&gt;0,K20," ")</f>
        <v>17</v>
      </c>
      <c r="G26" s="26">
        <f>IF(J20&gt;0,J20," ")</f>
        <v>25</v>
      </c>
      <c r="H26" s="26">
        <f>IF(K23&gt;0,K23," ")</f>
        <v>14</v>
      </c>
      <c r="I26" s="26">
        <f>IF(J23&gt;0,J23," ")</f>
        <v>25</v>
      </c>
      <c r="J26" s="229"/>
      <c r="K26" s="230"/>
      <c r="L26" s="225"/>
      <c r="M26" s="229"/>
      <c r="N26" s="230"/>
      <c r="O26" s="17"/>
      <c r="P26" s="17"/>
      <c r="Q26" s="17"/>
      <c r="R26" s="17"/>
      <c r="S26" s="17"/>
      <c r="T26" s="17"/>
      <c r="U26" s="17"/>
    </row>
    <row r="27" spans="1:26" ht="24.75" customHeight="1" x14ac:dyDescent="0.2">
      <c r="A27" s="226"/>
      <c r="B27" s="26"/>
      <c r="C27" s="26"/>
      <c r="D27" s="26"/>
      <c r="E27" s="26"/>
      <c r="F27" s="26"/>
      <c r="G27" s="26"/>
      <c r="H27" s="26">
        <f>IF(K24&gt;0,K24," ")</f>
        <v>10</v>
      </c>
      <c r="I27" s="26">
        <f>IF(J24&gt;0,J24," ")</f>
        <v>15</v>
      </c>
      <c r="J27" s="231"/>
      <c r="K27" s="232"/>
      <c r="L27" s="226"/>
      <c r="M27" s="231"/>
      <c r="N27" s="232"/>
      <c r="O27" s="17"/>
      <c r="P27" s="17"/>
      <c r="Q27" s="17"/>
      <c r="R27" s="17"/>
      <c r="S27" s="17"/>
      <c r="T27" s="17"/>
      <c r="U27" s="17"/>
    </row>
    <row r="28" spans="1:26" ht="24" customHeight="1" x14ac:dyDescent="0.2">
      <c r="M28" s="17"/>
      <c r="N28" s="17"/>
      <c r="O28" s="17"/>
      <c r="P28" s="17"/>
      <c r="Q28" s="17"/>
      <c r="R28" s="17"/>
    </row>
    <row r="29" spans="1:26" ht="12.75" customHeight="1" x14ac:dyDescent="0.15">
      <c r="B29" s="220" t="s">
        <v>204</v>
      </c>
      <c r="C29" s="221"/>
      <c r="D29" s="221"/>
      <c r="E29" s="51"/>
      <c r="F29" s="220" t="s">
        <v>216</v>
      </c>
      <c r="G29" s="221"/>
      <c r="H29" s="221"/>
      <c r="I29" s="220" t="s">
        <v>217</v>
      </c>
      <c r="J29" s="221"/>
    </row>
    <row r="30" spans="1:26" ht="12" customHeight="1" x14ac:dyDescent="0.15">
      <c r="A30" s="12"/>
      <c r="B30" s="218" t="s">
        <v>218</v>
      </c>
      <c r="C30" s="222"/>
      <c r="D30" s="234" t="s">
        <v>222</v>
      </c>
      <c r="E30" s="222"/>
      <c r="F30" s="234" t="s">
        <v>218</v>
      </c>
      <c r="G30" s="222"/>
      <c r="H30" s="54" t="s">
        <v>222</v>
      </c>
      <c r="I30" s="54" t="s">
        <v>229</v>
      </c>
      <c r="J30" s="54" t="s">
        <v>230</v>
      </c>
      <c r="K30" s="56" t="s">
        <v>231</v>
      </c>
    </row>
    <row r="31" spans="1:26" ht="24" customHeight="1" x14ac:dyDescent="0.15">
      <c r="A31" s="59" t="str">
        <f>A13</f>
        <v>ARVC 11N1 Adidas</v>
      </c>
      <c r="B31" s="223">
        <v>8</v>
      </c>
      <c r="C31" s="219"/>
      <c r="D31" s="223">
        <v>0</v>
      </c>
      <c r="E31" s="219"/>
      <c r="F31" s="223">
        <v>4</v>
      </c>
      <c r="G31" s="219"/>
      <c r="H31" s="64">
        <v>0</v>
      </c>
      <c r="I31" s="67">
        <f>D13+D14+D15+F13+F14+F15+H13+H14+H15+J13+J14+J15</f>
        <v>200</v>
      </c>
      <c r="J31" s="67">
        <f>E13+E14+E15+G13+G14+G15+I13+I14+I15+K13+K14+K15</f>
        <v>99</v>
      </c>
      <c r="K31" s="67">
        <f>I31-J31</f>
        <v>101</v>
      </c>
      <c r="L31" s="12"/>
      <c r="M31" s="12"/>
      <c r="N31" s="12"/>
      <c r="O31" s="12"/>
      <c r="P31" s="12"/>
      <c r="Q31" s="12"/>
      <c r="R31" s="12"/>
    </row>
    <row r="32" spans="1:26" ht="24" customHeight="1" x14ac:dyDescent="0.15">
      <c r="A32" s="59" t="str">
        <f>A16</f>
        <v>JET 11 James</v>
      </c>
      <c r="B32" s="223">
        <v>6</v>
      </c>
      <c r="C32" s="219"/>
      <c r="D32" s="223">
        <v>2</v>
      </c>
      <c r="E32" s="219"/>
      <c r="F32" s="223">
        <v>3</v>
      </c>
      <c r="G32" s="219"/>
      <c r="H32" s="64">
        <v>1</v>
      </c>
      <c r="I32" s="67">
        <f>B16+B17+B18+F16+F17+F18+H16+H17+H18+J16+J17+J18</f>
        <v>184</v>
      </c>
      <c r="J32" s="67">
        <f>C16+C17+C18+G16+G17+G18+I16+I17+I18+K16+K17+K18</f>
        <v>129</v>
      </c>
      <c r="K32" s="67">
        <f>I32-J32</f>
        <v>55</v>
      </c>
    </row>
    <row r="33" spans="1:11" ht="24" customHeight="1" x14ac:dyDescent="0.15">
      <c r="A33" s="59" t="str">
        <f>A19</f>
        <v>RVC Sparks 11</v>
      </c>
      <c r="B33" s="223">
        <v>4</v>
      </c>
      <c r="C33" s="219"/>
      <c r="D33" s="223">
        <v>4</v>
      </c>
      <c r="E33" s="219"/>
      <c r="F33" s="223">
        <v>2</v>
      </c>
      <c r="G33" s="219"/>
      <c r="H33" s="64">
        <v>2</v>
      </c>
      <c r="I33" s="67">
        <f>B19+B20+B21+D19+D20+D21+H19+H20+H21+J19+J20+J21</f>
        <v>169</v>
      </c>
      <c r="J33" s="67">
        <f>C19+C20+C21+E19+E20+E21+I19+I20+I21+K19+K20+K21</f>
        <v>157</v>
      </c>
      <c r="K33" s="67">
        <f>I33-J33</f>
        <v>12</v>
      </c>
    </row>
    <row r="34" spans="1:11" ht="24" customHeight="1" x14ac:dyDescent="0.15">
      <c r="A34" s="59" t="str">
        <f>A22</f>
        <v>NLVC 11 Elite</v>
      </c>
      <c r="B34" s="223">
        <v>2</v>
      </c>
      <c r="C34" s="219"/>
      <c r="D34" s="223">
        <v>7</v>
      </c>
      <c r="E34" s="219"/>
      <c r="F34" s="223">
        <v>1</v>
      </c>
      <c r="G34" s="219"/>
      <c r="H34" s="64">
        <v>3</v>
      </c>
      <c r="I34" s="67">
        <f>B22+B23+B24+D22+D23+D24+F22+F23+F24+J22+J23+J24</f>
        <v>122</v>
      </c>
      <c r="J34" s="67">
        <f>C22+C23+C24+E22+E23+E24+G22+G23+G24+K22+K23+K24</f>
        <v>199</v>
      </c>
      <c r="K34" s="67">
        <f>I34-J34</f>
        <v>-77</v>
      </c>
    </row>
    <row r="35" spans="1:11" ht="24" customHeight="1" x14ac:dyDescent="0.15">
      <c r="A35" s="59" t="str">
        <f>A25</f>
        <v>NLVC 11 Blue</v>
      </c>
      <c r="B35" s="223">
        <v>0</v>
      </c>
      <c r="C35" s="219"/>
      <c r="D35" s="223">
        <v>8</v>
      </c>
      <c r="E35" s="219"/>
      <c r="F35" s="223">
        <v>0</v>
      </c>
      <c r="G35" s="219"/>
      <c r="H35" s="64">
        <v>4</v>
      </c>
      <c r="I35" s="67">
        <f>B25+B26+B27+D25+D26+D27+F25+F26+F27+H25+H26+H27</f>
        <v>116</v>
      </c>
      <c r="J35" s="67">
        <f>C25+C26+C27+E25+E26+E27+G25+G26+G27+I25+I26+I27</f>
        <v>207</v>
      </c>
      <c r="K35" s="67">
        <f>I35-J35</f>
        <v>-91</v>
      </c>
    </row>
    <row r="36" spans="1:11" ht="12" customHeight="1" x14ac:dyDescent="0.15">
      <c r="A36" s="23"/>
      <c r="B36" s="236">
        <f>SUM(B31:C35)</f>
        <v>20</v>
      </c>
      <c r="C36" s="237"/>
      <c r="D36" s="236">
        <f>SUM(D31:E35)</f>
        <v>21</v>
      </c>
      <c r="E36" s="237"/>
      <c r="F36" s="236">
        <f>SUM(F31:G35)</f>
        <v>10</v>
      </c>
      <c r="G36" s="237"/>
      <c r="H36" s="74">
        <f>SUM(H31:H35)</f>
        <v>10</v>
      </c>
      <c r="I36" s="74">
        <f>SUM(I31:I35)</f>
        <v>791</v>
      </c>
      <c r="J36" s="74">
        <f>SUM(J31:J35)</f>
        <v>791</v>
      </c>
      <c r="K36" s="74">
        <f>SUM(K31:K35)</f>
        <v>0</v>
      </c>
    </row>
    <row r="37" spans="1:11" ht="12" customHeight="1" x14ac:dyDescent="0.15"/>
    <row r="38" spans="1:11" ht="12" customHeight="1" x14ac:dyDescent="0.15"/>
    <row r="39" spans="1:11" ht="18" customHeight="1" x14ac:dyDescent="0.15">
      <c r="B39" s="238" t="str">
        <f>B4</f>
        <v>ABQ Convention Center Ct. 6</v>
      </c>
      <c r="C39" s="210"/>
      <c r="D39" s="210"/>
      <c r="E39" s="210"/>
      <c r="F39" s="23"/>
      <c r="G39" s="23"/>
      <c r="H39" s="75"/>
      <c r="I39" s="75"/>
      <c r="J39" s="75"/>
      <c r="K39" s="75"/>
    </row>
    <row r="40" spans="1:11" ht="18" customHeight="1" x14ac:dyDescent="0.15">
      <c r="A40" s="11"/>
      <c r="B40" s="218" t="s">
        <v>261</v>
      </c>
      <c r="C40" s="219"/>
      <c r="D40" s="218" t="s">
        <v>261</v>
      </c>
      <c r="E40" s="219"/>
      <c r="F40" s="218" t="s">
        <v>262</v>
      </c>
      <c r="G40" s="219"/>
      <c r="H40" s="23"/>
      <c r="I40" s="23"/>
      <c r="J40" s="23"/>
      <c r="K40" s="23"/>
    </row>
    <row r="41" spans="1:11" ht="18" customHeight="1" x14ac:dyDescent="0.15">
      <c r="A41" s="11" t="s">
        <v>263</v>
      </c>
      <c r="B41" s="218" t="str">
        <f>A31</f>
        <v>ARVC 11N1 Adidas</v>
      </c>
      <c r="C41" s="219"/>
      <c r="D41" s="218" t="str">
        <f>A35</f>
        <v>NLVC 11 Blue</v>
      </c>
      <c r="E41" s="219"/>
      <c r="F41" s="218" t="str">
        <f>A34</f>
        <v>NLVC 11 Elite</v>
      </c>
      <c r="G41" s="219"/>
      <c r="H41" s="239" t="s">
        <v>264</v>
      </c>
      <c r="I41" s="210"/>
      <c r="J41" s="210"/>
      <c r="K41" s="210"/>
    </row>
    <row r="42" spans="1:11" ht="18" customHeight="1" x14ac:dyDescent="0.15">
      <c r="A42" s="11" t="s">
        <v>265</v>
      </c>
      <c r="B42" s="218" t="str">
        <f>A33</f>
        <v>RVC Sparks 11</v>
      </c>
      <c r="C42" s="219"/>
      <c r="D42" s="218" t="str">
        <f>A34</f>
        <v>NLVC 11 Elite</v>
      </c>
      <c r="E42" s="219"/>
      <c r="F42" s="218" t="str">
        <f>A32</f>
        <v>JET 11 James</v>
      </c>
      <c r="G42" s="219"/>
      <c r="H42" s="239" t="s">
        <v>266</v>
      </c>
      <c r="I42" s="210"/>
      <c r="J42" s="210"/>
      <c r="K42" s="210"/>
    </row>
    <row r="43" spans="1:11" ht="18" customHeight="1" x14ac:dyDescent="0.15">
      <c r="A43" s="11" t="s">
        <v>267</v>
      </c>
      <c r="B43" s="218" t="str">
        <f>A32</f>
        <v>JET 11 James</v>
      </c>
      <c r="C43" s="219"/>
      <c r="D43" s="218" t="str">
        <f>A35</f>
        <v>NLVC 11 Blue</v>
      </c>
      <c r="E43" s="219"/>
      <c r="F43" s="218" t="str">
        <f>A33</f>
        <v>RVC Sparks 11</v>
      </c>
      <c r="G43" s="219"/>
      <c r="H43" s="23"/>
      <c r="I43" s="23"/>
      <c r="J43" s="23"/>
      <c r="K43" s="23"/>
    </row>
    <row r="44" spans="1:11" ht="18" customHeight="1" x14ac:dyDescent="0.15">
      <c r="A44" s="11" t="s">
        <v>269</v>
      </c>
      <c r="B44" s="218" t="str">
        <f>A32</f>
        <v>JET 11 James</v>
      </c>
      <c r="C44" s="219"/>
      <c r="D44" s="218" t="str">
        <f>A34</f>
        <v>NLVC 11 Elite</v>
      </c>
      <c r="E44" s="219"/>
      <c r="F44" s="218" t="str">
        <f>A31</f>
        <v>ARVC 11N1 Adidas</v>
      </c>
      <c r="G44" s="219"/>
      <c r="H44" s="23"/>
      <c r="I44" s="23"/>
      <c r="J44" s="23"/>
      <c r="K44" s="23"/>
    </row>
    <row r="45" spans="1:11" ht="18" customHeight="1" x14ac:dyDescent="0.15">
      <c r="A45" s="11" t="s">
        <v>270</v>
      </c>
      <c r="B45" s="218" t="str">
        <f>A31</f>
        <v>ARVC 11N1 Adidas</v>
      </c>
      <c r="C45" s="219"/>
      <c r="D45" s="218" t="str">
        <f>A33</f>
        <v>RVC Sparks 11</v>
      </c>
      <c r="E45" s="219"/>
      <c r="F45" s="218" t="str">
        <f>A35</f>
        <v>NLVC 11 Blue</v>
      </c>
      <c r="G45" s="219"/>
      <c r="H45" s="23"/>
      <c r="I45" s="23"/>
      <c r="J45" s="23"/>
      <c r="K45" s="23"/>
    </row>
    <row r="46" spans="1:11" ht="18" customHeight="1" x14ac:dyDescent="0.15">
      <c r="A46" s="11" t="s">
        <v>271</v>
      </c>
      <c r="B46" s="218" t="str">
        <f>A34</f>
        <v>NLVC 11 Elite</v>
      </c>
      <c r="C46" s="219"/>
      <c r="D46" s="218" t="str">
        <f>A35</f>
        <v>NLVC 11 Blue</v>
      </c>
      <c r="E46" s="219"/>
      <c r="F46" s="218" t="str">
        <f>A31</f>
        <v>ARVC 11N1 Adidas</v>
      </c>
      <c r="G46" s="219"/>
      <c r="H46" s="23"/>
      <c r="I46" s="23"/>
      <c r="J46" s="23"/>
      <c r="K46" s="23"/>
    </row>
    <row r="47" spans="1:11" ht="18" customHeight="1" x14ac:dyDescent="0.15">
      <c r="A47" s="11" t="s">
        <v>272</v>
      </c>
      <c r="B47" s="218" t="str">
        <f>A32</f>
        <v>JET 11 James</v>
      </c>
      <c r="C47" s="219"/>
      <c r="D47" s="218" t="str">
        <f>A33</f>
        <v>RVC Sparks 11</v>
      </c>
      <c r="E47" s="219"/>
      <c r="F47" s="218" t="str">
        <f>A34</f>
        <v>NLVC 11 Elite</v>
      </c>
      <c r="G47" s="219"/>
      <c r="H47" s="79"/>
      <c r="I47" s="79"/>
      <c r="J47" s="79"/>
      <c r="K47" s="79"/>
    </row>
    <row r="48" spans="1:11" ht="18" customHeight="1" x14ac:dyDescent="0.15">
      <c r="A48" s="11" t="s">
        <v>273</v>
      </c>
      <c r="B48" s="218" t="str">
        <f>A31</f>
        <v>ARVC 11N1 Adidas</v>
      </c>
      <c r="C48" s="219"/>
      <c r="D48" s="218" t="str">
        <f>A34</f>
        <v>NLVC 11 Elite</v>
      </c>
      <c r="E48" s="219"/>
      <c r="F48" s="218" t="str">
        <f>A35</f>
        <v>NLVC 11 Blue</v>
      </c>
      <c r="G48" s="219"/>
    </row>
    <row r="49" spans="1:7" ht="18" customHeight="1" x14ac:dyDescent="0.15">
      <c r="A49" s="11" t="s">
        <v>274</v>
      </c>
      <c r="B49" s="218" t="str">
        <f>A33</f>
        <v>RVC Sparks 11</v>
      </c>
      <c r="C49" s="219"/>
      <c r="D49" s="218" t="str">
        <f>A35</f>
        <v>NLVC 11 Blue</v>
      </c>
      <c r="E49" s="219"/>
      <c r="F49" s="218" t="str">
        <f>A32</f>
        <v>JET 11 James</v>
      </c>
      <c r="G49" s="219"/>
    </row>
    <row r="50" spans="1:7" ht="18" customHeight="1" x14ac:dyDescent="0.15">
      <c r="A50" s="11" t="s">
        <v>275</v>
      </c>
      <c r="B50" s="218" t="str">
        <f>A31</f>
        <v>ARVC 11N1 Adidas</v>
      </c>
      <c r="C50" s="219"/>
      <c r="D50" s="218" t="str">
        <f>A32</f>
        <v>JET 11 James</v>
      </c>
      <c r="E50" s="219"/>
      <c r="F50" s="218" t="str">
        <f>A33</f>
        <v>RVC Sparks 11</v>
      </c>
      <c r="G50" s="219"/>
    </row>
    <row r="51" spans="1:7" ht="18" customHeight="1" x14ac:dyDescent="0.15"/>
    <row r="52" spans="1:7" ht="12.75" customHeight="1" x14ac:dyDescent="0.15"/>
    <row r="53" spans="1:7" ht="12.75" customHeight="1" x14ac:dyDescent="0.15"/>
    <row r="54" spans="1:7" ht="12.75" customHeight="1" x14ac:dyDescent="0.15"/>
    <row r="55" spans="1:7" ht="12.75" customHeight="1" x14ac:dyDescent="0.15"/>
    <row r="56" spans="1:7" ht="12.75" customHeight="1" x14ac:dyDescent="0.15"/>
    <row r="57" spans="1:7" ht="12.75" customHeight="1" x14ac:dyDescent="0.15"/>
    <row r="58" spans="1:7" ht="12.75" customHeight="1" x14ac:dyDescent="0.15"/>
    <row r="59" spans="1:7" ht="12.75" customHeight="1" x14ac:dyDescent="0.15"/>
    <row r="60" spans="1:7" ht="12.75" customHeight="1" x14ac:dyDescent="0.15"/>
    <row r="61" spans="1:7" ht="12.75" customHeight="1" x14ac:dyDescent="0.15"/>
    <row r="62" spans="1:7" ht="12.75" customHeight="1" x14ac:dyDescent="0.15"/>
    <row r="63" spans="1:7" ht="12.75" customHeight="1" x14ac:dyDescent="0.15"/>
    <row r="64" spans="1:7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88">
    <mergeCell ref="F12:G12"/>
    <mergeCell ref="B31:C31"/>
    <mergeCell ref="B33:C33"/>
    <mergeCell ref="B32:C32"/>
    <mergeCell ref="B36:C36"/>
    <mergeCell ref="D33:E33"/>
    <mergeCell ref="F33:G33"/>
    <mergeCell ref="D35:E35"/>
    <mergeCell ref="F35:G35"/>
    <mergeCell ref="B35:C35"/>
    <mergeCell ref="B34:C34"/>
    <mergeCell ref="D34:E34"/>
    <mergeCell ref="F34:G34"/>
    <mergeCell ref="J25:K27"/>
    <mergeCell ref="B42:C42"/>
    <mergeCell ref="D36:E36"/>
    <mergeCell ref="F36:G36"/>
    <mergeCell ref="B13:C15"/>
    <mergeCell ref="B40:C40"/>
    <mergeCell ref="B41:C41"/>
    <mergeCell ref="D41:E41"/>
    <mergeCell ref="F41:G41"/>
    <mergeCell ref="D31:E31"/>
    <mergeCell ref="D40:E40"/>
    <mergeCell ref="B39:E39"/>
    <mergeCell ref="F31:G31"/>
    <mergeCell ref="I29:J29"/>
    <mergeCell ref="H41:K41"/>
    <mergeCell ref="H42:K42"/>
    <mergeCell ref="D42:E42"/>
    <mergeCell ref="F40:G40"/>
    <mergeCell ref="F42:G42"/>
    <mergeCell ref="F45:G45"/>
    <mergeCell ref="B45:C45"/>
    <mergeCell ref="D45:E45"/>
    <mergeCell ref="B46:C46"/>
    <mergeCell ref="B43:C43"/>
    <mergeCell ref="B44:C44"/>
    <mergeCell ref="D46:E46"/>
    <mergeCell ref="F46:G46"/>
    <mergeCell ref="F44:G44"/>
    <mergeCell ref="F43:G43"/>
    <mergeCell ref="D44:E44"/>
    <mergeCell ref="D43:E43"/>
    <mergeCell ref="D50:E50"/>
    <mergeCell ref="F50:G50"/>
    <mergeCell ref="B49:C49"/>
    <mergeCell ref="B47:C47"/>
    <mergeCell ref="B48:C48"/>
    <mergeCell ref="D47:E47"/>
    <mergeCell ref="D48:E48"/>
    <mergeCell ref="F48:G48"/>
    <mergeCell ref="B50:C50"/>
    <mergeCell ref="F47:G47"/>
    <mergeCell ref="D49:E49"/>
    <mergeCell ref="F49:G49"/>
    <mergeCell ref="A7:H7"/>
    <mergeCell ref="A1:H1"/>
    <mergeCell ref="A2:H2"/>
    <mergeCell ref="D30:E30"/>
    <mergeCell ref="F30:G30"/>
    <mergeCell ref="A16:A18"/>
    <mergeCell ref="A19:A21"/>
    <mergeCell ref="F29:H29"/>
    <mergeCell ref="A13:A15"/>
    <mergeCell ref="A25:A27"/>
    <mergeCell ref="A22:A24"/>
    <mergeCell ref="H12:I12"/>
    <mergeCell ref="H22:I24"/>
    <mergeCell ref="D16:E18"/>
    <mergeCell ref="B12:C12"/>
    <mergeCell ref="D12:E12"/>
    <mergeCell ref="J12:K12"/>
    <mergeCell ref="M12:N12"/>
    <mergeCell ref="B29:D29"/>
    <mergeCell ref="B30:C30"/>
    <mergeCell ref="D32:E32"/>
    <mergeCell ref="F32:G32"/>
    <mergeCell ref="L25:L27"/>
    <mergeCell ref="M25:N27"/>
    <mergeCell ref="M19:N21"/>
    <mergeCell ref="L19:L21"/>
    <mergeCell ref="L22:L24"/>
    <mergeCell ref="L13:L15"/>
    <mergeCell ref="L16:L18"/>
    <mergeCell ref="M13:N15"/>
    <mergeCell ref="M16:N18"/>
    <mergeCell ref="M22:N24"/>
  </mergeCells>
  <printOptions horizontalCentered="1" verticalCentered="1"/>
  <pageMargins left="0.2" right="0.23" top="0.17" bottom="0.2" header="0" footer="0"/>
  <pageSetup scale="53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Z1000"/>
  <sheetViews>
    <sheetView workbookViewId="0">
      <selection activeCell="D67" sqref="D67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Pools!D43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Pools!D44</f>
        <v>ABQ Convention Center Ct. 17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Pools!A34</f>
        <v>14's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345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17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EP SOL 14</v>
      </c>
      <c r="C12" s="222"/>
      <c r="D12" s="218" t="str">
        <f>A16</f>
        <v>DCVA Crossfire 14</v>
      </c>
      <c r="E12" s="219"/>
      <c r="F12" s="218" t="str">
        <f>A19</f>
        <v>JET 14 Chavarria</v>
      </c>
      <c r="G12" s="219"/>
      <c r="H12" s="218" t="str">
        <f>A22</f>
        <v>NLVC 14 Elite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Pools!D46</f>
        <v>EP SOL 14</v>
      </c>
      <c r="B13" s="235"/>
      <c r="C13" s="228"/>
      <c r="D13" s="21">
        <v>18</v>
      </c>
      <c r="E13" s="21">
        <v>25</v>
      </c>
      <c r="F13" s="21">
        <v>25</v>
      </c>
      <c r="G13" s="21">
        <v>19</v>
      </c>
      <c r="H13" s="21">
        <v>23</v>
      </c>
      <c r="I13" s="21">
        <v>25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20</v>
      </c>
      <c r="F14" s="21">
        <v>25</v>
      </c>
      <c r="G14" s="21">
        <v>16</v>
      </c>
      <c r="H14" s="21">
        <v>25</v>
      </c>
      <c r="I14" s="21">
        <v>14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>
        <v>15</v>
      </c>
      <c r="E15" s="21">
        <v>10</v>
      </c>
      <c r="F15" s="21"/>
      <c r="G15" s="21"/>
      <c r="H15" s="21">
        <v>15</v>
      </c>
      <c r="I15" s="21">
        <v>12</v>
      </c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Pools!D47</f>
        <v>DCVA Crossfire 14</v>
      </c>
      <c r="B16" s="26">
        <f>IF(E13&gt;0,E13," ")</f>
        <v>25</v>
      </c>
      <c r="C16" s="26">
        <f>IF(D13&gt;0,D13," ")</f>
        <v>18</v>
      </c>
      <c r="D16" s="235"/>
      <c r="E16" s="228"/>
      <c r="F16" s="21">
        <v>25</v>
      </c>
      <c r="G16" s="21">
        <v>16</v>
      </c>
      <c r="H16" s="21">
        <v>25</v>
      </c>
      <c r="I16" s="21">
        <v>13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20</v>
      </c>
      <c r="C17" s="26">
        <f>IF(D14&gt;0,D14," ")</f>
        <v>25</v>
      </c>
      <c r="D17" s="229"/>
      <c r="E17" s="230"/>
      <c r="F17" s="21">
        <v>25</v>
      </c>
      <c r="G17" s="21">
        <v>14</v>
      </c>
      <c r="H17" s="21">
        <v>25</v>
      </c>
      <c r="I17" s="21">
        <v>20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10</v>
      </c>
      <c r="C18" s="26">
        <f>IF(D15&gt;0,D15," ")</f>
        <v>15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Pools!D48</f>
        <v>JET 14 Chavarria</v>
      </c>
      <c r="B19" s="26">
        <f>IF(G13&gt;0,G13," ")</f>
        <v>19</v>
      </c>
      <c r="C19" s="26">
        <f>IF(F13&gt;0,F13," ")</f>
        <v>25</v>
      </c>
      <c r="D19" s="26">
        <f>IF(G16&gt;0,G16," ")</f>
        <v>16</v>
      </c>
      <c r="E19" s="26">
        <f>IF(F16&gt;0,F16," ")</f>
        <v>25</v>
      </c>
      <c r="F19" s="28"/>
      <c r="G19" s="28"/>
      <c r="H19" s="21">
        <v>25</v>
      </c>
      <c r="I19" s="21">
        <v>19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16</v>
      </c>
      <c r="C20" s="26">
        <f>IF(F14&gt;0,F14," ")</f>
        <v>25</v>
      </c>
      <c r="D20" s="26">
        <f>IF(G17&gt;0,G17," ")</f>
        <v>14</v>
      </c>
      <c r="E20" s="26">
        <f>IF(F17&gt;0,F17," ")</f>
        <v>25</v>
      </c>
      <c r="F20" s="28"/>
      <c r="G20" s="28"/>
      <c r="H20" s="21">
        <v>25</v>
      </c>
      <c r="I20" s="21">
        <v>22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Pools!D49</f>
        <v>NLVC 14 Elite</v>
      </c>
      <c r="B22" s="26">
        <f>IF(I13&gt;0,I13," ")</f>
        <v>25</v>
      </c>
      <c r="C22" s="26">
        <f>IF(H13&gt;0,H13," ")</f>
        <v>23</v>
      </c>
      <c r="D22" s="26">
        <f>IF(I16&gt;0,I16," ")</f>
        <v>13</v>
      </c>
      <c r="E22" s="26">
        <f>IF(H16&gt;0,H16," ")</f>
        <v>25</v>
      </c>
      <c r="F22" s="26">
        <f>IF(I19&gt;0,I19," ")</f>
        <v>19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14</v>
      </c>
      <c r="C23" s="26">
        <f>IF(H14&gt;0,H14," ")</f>
        <v>25</v>
      </c>
      <c r="D23" s="26">
        <f>IF(I17&gt;0,I17," ")</f>
        <v>20</v>
      </c>
      <c r="E23" s="26">
        <f>IF(H17&gt;0,H17," ")</f>
        <v>25</v>
      </c>
      <c r="F23" s="26">
        <f>IF(I20&gt;0,I20," ")</f>
        <v>22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EP SOL 14</v>
      </c>
      <c r="B28" s="223">
        <v>6</v>
      </c>
      <c r="C28" s="219"/>
      <c r="D28" s="223">
        <v>2</v>
      </c>
      <c r="E28" s="219"/>
      <c r="F28" s="223"/>
      <c r="G28" s="219"/>
      <c r="H28" s="80"/>
      <c r="I28" s="67">
        <f>D13+D14+D15+F13+F14+F15+H13+H14+H15</f>
        <v>171</v>
      </c>
      <c r="J28" s="67">
        <f>E13+E14+E15+G13+G14+G15+I13+I14+I15</f>
        <v>141</v>
      </c>
      <c r="K28" s="67">
        <f>I28-J28</f>
        <v>30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DCVA Crossfire 14</v>
      </c>
      <c r="B29" s="223">
        <v>5</v>
      </c>
      <c r="C29" s="219"/>
      <c r="D29" s="223">
        <v>2</v>
      </c>
      <c r="E29" s="219"/>
      <c r="F29" s="223"/>
      <c r="G29" s="219"/>
      <c r="H29" s="80"/>
      <c r="I29" s="67">
        <f>B16+B17+B18+F16+F17+F18+H16+H17+H18</f>
        <v>155</v>
      </c>
      <c r="J29" s="67">
        <f>C16+C17+C18+G16+G17+G18+I16+I17+I18</f>
        <v>121</v>
      </c>
      <c r="K29" s="67">
        <f>I29-J29</f>
        <v>34</v>
      </c>
    </row>
    <row r="30" spans="1:26" ht="24" customHeight="1" x14ac:dyDescent="0.15">
      <c r="A30" s="59" t="str">
        <f>A19</f>
        <v>JET 14 Chavarria</v>
      </c>
      <c r="B30" s="223">
        <v>2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115</v>
      </c>
      <c r="J30" s="67">
        <f>C19+C20+C21+E19+E20+E21+I19+I20+I21</f>
        <v>141</v>
      </c>
      <c r="K30" s="67">
        <f>I30-J30</f>
        <v>-26</v>
      </c>
    </row>
    <row r="31" spans="1:26" ht="24" customHeight="1" x14ac:dyDescent="0.15">
      <c r="A31" s="59" t="str">
        <f>A22</f>
        <v>NLVC 14 Elite</v>
      </c>
      <c r="B31" s="223">
        <v>1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113</v>
      </c>
      <c r="J31" s="67">
        <f>C22+C23+C24+E22+E23+E24+G22+G23+G24</f>
        <v>148</v>
      </c>
      <c r="K31" s="67">
        <f>I31-J31</f>
        <v>-35</v>
      </c>
    </row>
    <row r="32" spans="1:26" ht="12.75" customHeight="1" x14ac:dyDescent="0.15">
      <c r="A32" s="23"/>
      <c r="B32" s="236">
        <f>SUM(B28:C31)</f>
        <v>14</v>
      </c>
      <c r="C32" s="237"/>
      <c r="D32" s="236">
        <f>SUM(D28:E31)</f>
        <v>14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554</v>
      </c>
      <c r="J32" s="74">
        <f>SUM(J28:J31)</f>
        <v>551</v>
      </c>
      <c r="K32" s="74">
        <f>SUM(K28:K31)</f>
        <v>3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EP SOL 14</v>
      </c>
      <c r="C35" s="219"/>
      <c r="D35" s="218" t="str">
        <f>A30</f>
        <v>JET 14 Chavarria</v>
      </c>
      <c r="E35" s="219"/>
      <c r="F35" s="218" t="str">
        <f>A16</f>
        <v>DCVA Crossfire 14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DCVA Crossfire 14</v>
      </c>
      <c r="C36" s="219"/>
      <c r="D36" s="218" t="str">
        <f>A22</f>
        <v>NLVC 14 Elite</v>
      </c>
      <c r="E36" s="219"/>
      <c r="F36" s="218" t="str">
        <f>A13</f>
        <v>EP SOL 14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EP SOL 14</v>
      </c>
      <c r="C37" s="219"/>
      <c r="D37" s="218" t="str">
        <f>A31</f>
        <v>NLVC 14 Elite</v>
      </c>
      <c r="E37" s="219"/>
      <c r="F37" s="218" t="str">
        <f>A30</f>
        <v>JET 14 Chavarria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DCVA Crossfire 14</v>
      </c>
      <c r="C38" s="219"/>
      <c r="D38" s="218" t="str">
        <f>A30</f>
        <v>JET 14 Chavarria</v>
      </c>
      <c r="E38" s="219"/>
      <c r="F38" s="218" t="str">
        <f>A28</f>
        <v>EP SOL 14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JET 14 Chavarria</v>
      </c>
      <c r="C39" s="219"/>
      <c r="D39" s="218" t="str">
        <f>A31</f>
        <v>NLVC 14 Elite</v>
      </c>
      <c r="E39" s="219"/>
      <c r="F39" s="218" t="str">
        <f>A16</f>
        <v>DCVA Crossfire 14</v>
      </c>
      <c r="G39" s="219"/>
    </row>
    <row r="40" spans="1:12" ht="18" customHeight="1" x14ac:dyDescent="0.15">
      <c r="A40" s="11" t="s">
        <v>271</v>
      </c>
      <c r="B40" s="218" t="str">
        <f>A13</f>
        <v>EP SOL 14</v>
      </c>
      <c r="C40" s="219"/>
      <c r="D40" s="218" t="str">
        <f>A29</f>
        <v>DCVA Crossfire 14</v>
      </c>
      <c r="E40" s="219"/>
      <c r="F40" s="218" t="str">
        <f>A22</f>
        <v>NLVC 14 Elite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K13:L15"/>
    <mergeCell ref="A1:M1"/>
    <mergeCell ref="A2:M2"/>
    <mergeCell ref="A7:H7"/>
    <mergeCell ref="D12:E12"/>
    <mergeCell ref="F12:G12"/>
    <mergeCell ref="H12:I12"/>
    <mergeCell ref="K12:L12"/>
    <mergeCell ref="J13:J15"/>
    <mergeCell ref="B12:C12"/>
    <mergeCell ref="A22:A24"/>
    <mergeCell ref="A16:A18"/>
    <mergeCell ref="A19:A21"/>
    <mergeCell ref="A13:A15"/>
    <mergeCell ref="B13:C15"/>
    <mergeCell ref="B26:D26"/>
    <mergeCell ref="F26:H26"/>
    <mergeCell ref="K16:L18"/>
    <mergeCell ref="K22:L24"/>
    <mergeCell ref="K19:L21"/>
    <mergeCell ref="J16:J18"/>
    <mergeCell ref="D16:E18"/>
    <mergeCell ref="J19:J21"/>
    <mergeCell ref="H22:I24"/>
    <mergeCell ref="J22:J24"/>
    <mergeCell ref="D30:E30"/>
    <mergeCell ref="F30:G30"/>
    <mergeCell ref="B34:C34"/>
    <mergeCell ref="B30:C30"/>
    <mergeCell ref="I26:J26"/>
    <mergeCell ref="I34:L34"/>
    <mergeCell ref="B31:C31"/>
    <mergeCell ref="D31:E31"/>
    <mergeCell ref="F31:G31"/>
    <mergeCell ref="B32:C32"/>
    <mergeCell ref="D32:E32"/>
    <mergeCell ref="F32:G32"/>
    <mergeCell ref="D29:E29"/>
    <mergeCell ref="F29:G29"/>
    <mergeCell ref="B27:C27"/>
    <mergeCell ref="D27:E27"/>
    <mergeCell ref="I37:L37"/>
    <mergeCell ref="B38:C38"/>
    <mergeCell ref="I38:L38"/>
    <mergeCell ref="B35:C35"/>
    <mergeCell ref="D35:E35"/>
    <mergeCell ref="F35:G35"/>
    <mergeCell ref="I35:L35"/>
    <mergeCell ref="D36:E36"/>
    <mergeCell ref="F36:G36"/>
    <mergeCell ref="B36:C36"/>
    <mergeCell ref="A42:H42"/>
    <mergeCell ref="A43:H43"/>
    <mergeCell ref="B39:C39"/>
    <mergeCell ref="B40:C40"/>
    <mergeCell ref="D34:E34"/>
    <mergeCell ref="F34:G34"/>
    <mergeCell ref="D39:E39"/>
    <mergeCell ref="F39:G39"/>
    <mergeCell ref="D38:E38"/>
    <mergeCell ref="D40:E40"/>
    <mergeCell ref="F40:G40"/>
    <mergeCell ref="F38:G38"/>
    <mergeCell ref="B37:C37"/>
    <mergeCell ref="D37:E37"/>
    <mergeCell ref="F37:G37"/>
    <mergeCell ref="F27:G27"/>
    <mergeCell ref="B28:C28"/>
    <mergeCell ref="D28:E28"/>
    <mergeCell ref="F28:G28"/>
    <mergeCell ref="B29:C29"/>
  </mergeCells>
  <printOptions horizontalCentered="1" verticalCentered="1"/>
  <pageMargins left="0.2" right="0.23" top="0.17" bottom="0.2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Z1000"/>
  <sheetViews>
    <sheetView topLeftCell="A27" workbookViewId="0">
      <selection activeCell="D39" sqref="D39"/>
    </sheetView>
  </sheetViews>
  <sheetFormatPr baseColWidth="10" defaultColWidth="14.5" defaultRowHeight="15" customHeight="1" x14ac:dyDescent="0.15"/>
  <cols>
    <col min="1" max="1" width="24.6640625" customWidth="1"/>
    <col min="2" max="2" width="31.6640625" customWidth="1"/>
    <col min="3" max="4" width="27.6640625" customWidth="1"/>
    <col min="5" max="5" width="31.5" bestFit="1" customWidth="1"/>
    <col min="6" max="7" width="27.6640625" customWidth="1"/>
    <col min="8" max="8" width="31.6640625" customWidth="1"/>
    <col min="9" max="9" width="24.6640625" customWidth="1"/>
    <col min="10" max="10" width="8.83203125" customWidth="1"/>
    <col min="11" max="26" width="10.6640625" customWidth="1"/>
  </cols>
  <sheetData>
    <row r="1" spans="1:26" ht="19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</row>
    <row r="2" spans="1:26" ht="19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</row>
    <row r="3" spans="1:26" ht="19" customHeight="1" x14ac:dyDescent="0.2">
      <c r="A3" s="240"/>
      <c r="B3" s="210"/>
      <c r="C3" s="210"/>
      <c r="D3" s="210"/>
      <c r="E3" s="2"/>
      <c r="F3" s="2"/>
      <c r="G3" s="2"/>
    </row>
    <row r="4" spans="1:26" ht="19" customHeight="1" x14ac:dyDescent="0.2">
      <c r="A4" s="242" t="str">
        <f>Pools!A34</f>
        <v>14's Bid</v>
      </c>
      <c r="B4" s="210"/>
      <c r="C4" s="210"/>
      <c r="D4" s="210"/>
      <c r="E4" s="210"/>
      <c r="F4" s="210"/>
      <c r="G4" s="210"/>
      <c r="H4" s="210"/>
      <c r="I4" s="210"/>
    </row>
    <row r="5" spans="1:26" ht="19" customHeight="1" x14ac:dyDescent="0.2">
      <c r="A5" s="242" t="s">
        <v>124</v>
      </c>
      <c r="B5" s="210"/>
      <c r="C5" s="210"/>
      <c r="D5" s="210"/>
      <c r="E5" s="210"/>
      <c r="F5" s="210"/>
      <c r="G5" s="210"/>
      <c r="H5" s="210"/>
      <c r="I5" s="210"/>
    </row>
    <row r="6" spans="1:26" ht="19" customHeight="1" x14ac:dyDescent="0.2">
      <c r="A6" s="31"/>
      <c r="B6" s="31"/>
      <c r="C6" s="31"/>
      <c r="D6" s="31"/>
      <c r="E6" s="31"/>
      <c r="F6" s="31"/>
      <c r="G6" s="31"/>
      <c r="H6" s="31"/>
      <c r="I6" s="31"/>
    </row>
    <row r="7" spans="1:26" ht="19" customHeight="1" x14ac:dyDescent="0.2">
      <c r="A7" s="66"/>
      <c r="B7" s="106"/>
      <c r="C7" s="33" t="s">
        <v>346</v>
      </c>
      <c r="D7" s="33" t="s">
        <v>347</v>
      </c>
      <c r="E7" s="33" t="s">
        <v>307</v>
      </c>
      <c r="F7" s="33" t="s">
        <v>348</v>
      </c>
      <c r="G7" s="66"/>
      <c r="H7" s="10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9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9" customHeight="1" x14ac:dyDescent="0.2">
      <c r="A9" s="245" t="s">
        <v>285</v>
      </c>
      <c r="B9" s="210"/>
      <c r="C9" s="210"/>
      <c r="D9" s="210"/>
      <c r="E9" s="210"/>
      <c r="F9" s="210"/>
      <c r="G9" s="210"/>
      <c r="H9" s="210"/>
      <c r="I9" s="210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">
      <c r="A10" s="66"/>
      <c r="B10" s="66"/>
      <c r="C10" s="66"/>
      <c r="D10" s="33"/>
      <c r="E10" s="33"/>
      <c r="F10" s="33"/>
      <c r="G10" s="33"/>
      <c r="H10" s="3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33" customHeight="1" x14ac:dyDescent="0.2">
      <c r="A11" s="66"/>
      <c r="B11" s="36"/>
      <c r="C11" s="36"/>
      <c r="D11" s="36"/>
      <c r="E11" s="193" t="s">
        <v>567</v>
      </c>
      <c r="F11" s="36"/>
      <c r="G11" s="36"/>
      <c r="H11" s="3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33" customHeight="1" x14ac:dyDescent="0.2">
      <c r="A12" s="66"/>
      <c r="B12" s="36"/>
      <c r="C12" s="36"/>
      <c r="D12" s="36"/>
      <c r="E12" s="48" t="s">
        <v>317</v>
      </c>
      <c r="F12" s="36"/>
      <c r="G12" s="36"/>
      <c r="H12" s="36"/>
      <c r="I12" s="89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33" customHeight="1" x14ac:dyDescent="0.2">
      <c r="A13" s="66"/>
      <c r="B13" s="36"/>
      <c r="C13" s="191" t="s">
        <v>91</v>
      </c>
      <c r="D13" s="52"/>
      <c r="E13" s="53" t="str">
        <f>E26</f>
        <v>ABQ CC Ct. 8</v>
      </c>
      <c r="F13" s="52"/>
      <c r="G13" s="191" t="s">
        <v>69</v>
      </c>
      <c r="H13" s="36"/>
      <c r="I13" s="89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33" customHeight="1" x14ac:dyDescent="0.2">
      <c r="A14" s="66"/>
      <c r="B14" s="36"/>
      <c r="C14" s="57"/>
      <c r="D14" s="36"/>
      <c r="E14" s="62" t="s">
        <v>349</v>
      </c>
      <c r="F14" s="36"/>
      <c r="G14" s="258" t="s">
        <v>716</v>
      </c>
      <c r="H14" s="36"/>
      <c r="I14" s="8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33" customHeight="1" x14ac:dyDescent="0.2">
      <c r="A15" s="66"/>
      <c r="B15" s="36"/>
      <c r="C15" s="61"/>
      <c r="D15" s="36"/>
      <c r="E15" s="63"/>
      <c r="F15" s="36"/>
      <c r="G15" s="42"/>
      <c r="H15" s="36"/>
      <c r="I15" s="89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33" customHeight="1" x14ac:dyDescent="0.2">
      <c r="A16" s="66"/>
      <c r="B16" s="36"/>
      <c r="C16" s="61"/>
      <c r="D16" s="43"/>
      <c r="E16" s="190" t="s">
        <v>609</v>
      </c>
      <c r="F16" s="36"/>
      <c r="G16" s="42"/>
      <c r="H16" s="36"/>
      <c r="I16" s="89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33" customHeight="1" x14ac:dyDescent="0.2">
      <c r="A17" s="66"/>
      <c r="B17" s="36"/>
      <c r="C17" s="61" t="s">
        <v>350</v>
      </c>
      <c r="D17" s="43"/>
      <c r="E17" s="36"/>
      <c r="F17" s="36"/>
      <c r="G17" s="42" t="s">
        <v>351</v>
      </c>
      <c r="H17" s="36"/>
      <c r="I17" s="89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33" customHeight="1" x14ac:dyDescent="0.2">
      <c r="A18" s="66"/>
      <c r="B18" s="192" t="s">
        <v>91</v>
      </c>
      <c r="C18" s="68" t="str">
        <f>G18</f>
        <v>ABQ CC Ct. 8</v>
      </c>
      <c r="D18" s="38"/>
      <c r="E18" s="193" t="s">
        <v>621</v>
      </c>
      <c r="F18" s="38"/>
      <c r="G18" s="44" t="str">
        <f>E13</f>
        <v>ABQ CC Ct. 8</v>
      </c>
      <c r="H18" s="191" t="s">
        <v>69</v>
      </c>
      <c r="I18" s="89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33" customHeight="1" x14ac:dyDescent="0.2">
      <c r="A19" s="66"/>
      <c r="B19" s="277" t="s">
        <v>838</v>
      </c>
      <c r="C19" s="69" t="s">
        <v>352</v>
      </c>
      <c r="D19" s="38"/>
      <c r="E19" s="48" t="s">
        <v>290</v>
      </c>
      <c r="F19" s="36"/>
      <c r="G19" s="55" t="s">
        <v>340</v>
      </c>
      <c r="H19" s="258" t="s">
        <v>820</v>
      </c>
      <c r="I19" s="89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33" customHeight="1" x14ac:dyDescent="0.2">
      <c r="A20" s="66"/>
      <c r="B20" s="61"/>
      <c r="C20" s="61"/>
      <c r="D20" s="52" t="s">
        <v>74</v>
      </c>
      <c r="E20" s="53" t="str">
        <f>F7</f>
        <v>ABQ CC Ct. 8</v>
      </c>
      <c r="F20" s="191" t="s">
        <v>87</v>
      </c>
      <c r="G20" s="55"/>
      <c r="H20" s="42"/>
      <c r="I20" s="89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33" customHeight="1" x14ac:dyDescent="0.2">
      <c r="A21" s="66"/>
      <c r="B21" s="61"/>
      <c r="C21" s="61"/>
      <c r="D21" s="57"/>
      <c r="E21" s="197" t="s">
        <v>607</v>
      </c>
      <c r="F21" s="40" t="s">
        <v>643</v>
      </c>
      <c r="G21" s="55"/>
      <c r="H21" s="42"/>
      <c r="I21" s="89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33" customHeight="1" x14ac:dyDescent="0.2">
      <c r="A22" s="66"/>
      <c r="B22" s="61"/>
      <c r="C22" s="61"/>
      <c r="D22" s="61" t="s">
        <v>355</v>
      </c>
      <c r="E22" s="63"/>
      <c r="F22" s="42" t="s">
        <v>316</v>
      </c>
      <c r="G22" s="42"/>
      <c r="H22" s="42"/>
      <c r="I22" s="89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33" customHeight="1" x14ac:dyDescent="0.2">
      <c r="A23" s="66"/>
      <c r="B23" s="61"/>
      <c r="C23" s="199" t="s">
        <v>74</v>
      </c>
      <c r="D23" s="68" t="str">
        <f>F23</f>
        <v>ABQ CC Ct. 8</v>
      </c>
      <c r="E23" s="190" t="s">
        <v>583</v>
      </c>
      <c r="F23" s="44" t="str">
        <f>E13</f>
        <v>ABQ CC Ct. 8</v>
      </c>
      <c r="G23" s="150" t="s">
        <v>87</v>
      </c>
      <c r="H23" s="42"/>
      <c r="I23" s="8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33" customHeight="1" x14ac:dyDescent="0.2">
      <c r="A24" s="66"/>
      <c r="B24" s="61"/>
      <c r="C24" s="193" t="s">
        <v>794</v>
      </c>
      <c r="D24" s="69" t="s">
        <v>356</v>
      </c>
      <c r="E24" s="200" t="s">
        <v>606</v>
      </c>
      <c r="F24" s="55" t="s">
        <v>256</v>
      </c>
      <c r="G24" s="271" t="s">
        <v>768</v>
      </c>
      <c r="H24" s="42"/>
      <c r="I24" s="89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33" customHeight="1" x14ac:dyDescent="0.2">
      <c r="A25" s="66"/>
      <c r="B25" s="61"/>
      <c r="C25" s="36"/>
      <c r="D25" s="61"/>
      <c r="E25" s="48" t="s">
        <v>320</v>
      </c>
      <c r="F25" s="42"/>
      <c r="G25" s="36"/>
      <c r="H25" s="42"/>
      <c r="I25" s="8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33" customHeight="1" x14ac:dyDescent="0.2">
      <c r="A26" s="66"/>
      <c r="B26" s="61"/>
      <c r="C26" s="36"/>
      <c r="D26" s="45" t="s">
        <v>89</v>
      </c>
      <c r="E26" s="53" t="str">
        <f>E20</f>
        <v>ABQ CC Ct. 8</v>
      </c>
      <c r="F26" s="150" t="s">
        <v>691</v>
      </c>
      <c r="G26" s="36"/>
      <c r="H26" s="42"/>
      <c r="I26" s="8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33" customHeight="1" x14ac:dyDescent="0.2">
      <c r="A27" s="36"/>
      <c r="B27" s="61"/>
      <c r="C27" s="36"/>
      <c r="D27" s="36"/>
      <c r="E27" s="62" t="s">
        <v>357</v>
      </c>
      <c r="F27" s="193" t="s">
        <v>692</v>
      </c>
      <c r="G27" s="36"/>
      <c r="H27" s="42"/>
      <c r="I27" s="89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33" customHeight="1" x14ac:dyDescent="0.2">
      <c r="A28" s="66"/>
      <c r="B28" s="69"/>
      <c r="C28" s="36"/>
      <c r="D28" s="36"/>
      <c r="E28" s="63"/>
      <c r="F28" s="36"/>
      <c r="G28" s="36"/>
      <c r="H28" s="42"/>
      <c r="I28" s="89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33" customHeight="1" x14ac:dyDescent="0.2">
      <c r="A29" s="66"/>
      <c r="B29" s="61" t="s">
        <v>358</v>
      </c>
      <c r="C29" s="36"/>
      <c r="D29" s="36"/>
      <c r="E29" s="190" t="s">
        <v>610</v>
      </c>
      <c r="F29" s="36"/>
      <c r="G29" s="36"/>
      <c r="H29" s="42" t="s">
        <v>359</v>
      </c>
      <c r="I29" s="193" t="s">
        <v>864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33" customHeight="1" x14ac:dyDescent="0.2">
      <c r="A30" s="150" t="s">
        <v>91</v>
      </c>
      <c r="B30" s="70" t="str">
        <f>C42</f>
        <v>ABQ CC Ct. 3</v>
      </c>
      <c r="C30" s="36"/>
      <c r="D30" s="38"/>
      <c r="E30" s="36"/>
      <c r="F30" s="36"/>
      <c r="G30" s="36"/>
      <c r="H30" s="134" t="str">
        <f>C18</f>
        <v>ABQ CC Ct. 8</v>
      </c>
      <c r="I30" s="255" t="s">
        <v>69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33" customHeight="1" x14ac:dyDescent="0.2">
      <c r="A31" s="36" t="s">
        <v>255</v>
      </c>
      <c r="B31" s="69" t="s">
        <v>362</v>
      </c>
      <c r="C31" s="36"/>
      <c r="D31" s="36"/>
      <c r="E31" s="36"/>
      <c r="F31" s="36"/>
      <c r="G31" s="36"/>
      <c r="H31" s="55" t="s">
        <v>363</v>
      </c>
      <c r="I31" s="36" t="s">
        <v>249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33" customHeight="1" x14ac:dyDescent="0.2">
      <c r="A32" s="36" t="s">
        <v>250</v>
      </c>
      <c r="B32" s="61"/>
      <c r="C32" s="36"/>
      <c r="D32" s="38"/>
      <c r="E32" s="193" t="s">
        <v>584</v>
      </c>
      <c r="F32" s="38"/>
      <c r="G32" s="36"/>
      <c r="H32" s="42"/>
      <c r="I32" s="36" t="s">
        <v>250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33" customHeight="1" x14ac:dyDescent="0.2">
      <c r="A33" s="36"/>
      <c r="B33" s="61"/>
      <c r="C33" s="36"/>
      <c r="D33" s="38"/>
      <c r="E33" s="48" t="s">
        <v>327</v>
      </c>
      <c r="F33" s="36"/>
      <c r="G33" s="36"/>
      <c r="H33" s="42"/>
      <c r="I33" s="89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33" customHeight="1" x14ac:dyDescent="0.2">
      <c r="A34" s="36"/>
      <c r="B34" s="69"/>
      <c r="C34" s="36"/>
      <c r="D34" s="52" t="s">
        <v>72</v>
      </c>
      <c r="E34" s="53" t="str">
        <f>E40</f>
        <v>ABQ CC Ct. 3</v>
      </c>
      <c r="F34" s="52" t="s">
        <v>71</v>
      </c>
      <c r="G34" s="36"/>
      <c r="H34" s="42"/>
      <c r="I34" s="89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33" customHeight="1" x14ac:dyDescent="0.2">
      <c r="A35" s="36"/>
      <c r="B35" s="61"/>
      <c r="C35" s="36"/>
      <c r="D35" s="57"/>
      <c r="E35" s="62" t="s">
        <v>364</v>
      </c>
      <c r="F35" s="258" t="s">
        <v>696</v>
      </c>
      <c r="G35" s="38"/>
      <c r="H35" s="42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33" customHeight="1" x14ac:dyDescent="0.2">
      <c r="A36" s="36"/>
      <c r="B36" s="61"/>
      <c r="C36" s="36"/>
      <c r="D36" s="61" t="s">
        <v>365</v>
      </c>
      <c r="E36" s="63"/>
      <c r="F36" s="42" t="s">
        <v>366</v>
      </c>
      <c r="G36" s="38"/>
      <c r="H36" s="42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33" customHeight="1" x14ac:dyDescent="0.2">
      <c r="A37" s="36"/>
      <c r="B37" s="61"/>
      <c r="C37" s="192" t="s">
        <v>72</v>
      </c>
      <c r="D37" s="68" t="str">
        <f>F37</f>
        <v>ABQ CC Ct. 3</v>
      </c>
      <c r="E37" s="196" t="s">
        <v>568</v>
      </c>
      <c r="F37" s="44" t="str">
        <f>E47</f>
        <v>ABQ CC Ct. 3</v>
      </c>
      <c r="G37" s="255" t="s">
        <v>71</v>
      </c>
      <c r="H37" s="42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33" customHeight="1" x14ac:dyDescent="0.2">
      <c r="A38" s="36"/>
      <c r="B38" s="61"/>
      <c r="C38" s="277" t="s">
        <v>818</v>
      </c>
      <c r="D38" s="69" t="s">
        <v>368</v>
      </c>
      <c r="E38" s="193" t="s">
        <v>611</v>
      </c>
      <c r="F38" s="55" t="s">
        <v>369</v>
      </c>
      <c r="G38" s="268" t="s">
        <v>814</v>
      </c>
      <c r="H38" s="42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33" customHeight="1" x14ac:dyDescent="0.2">
      <c r="A39" s="36"/>
      <c r="B39" s="61"/>
      <c r="C39" s="61"/>
      <c r="D39" s="61"/>
      <c r="E39" s="48" t="s">
        <v>332</v>
      </c>
      <c r="F39" s="42"/>
      <c r="G39" s="42"/>
      <c r="H39" s="42"/>
      <c r="I39" s="89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33" customHeight="1" x14ac:dyDescent="0.2">
      <c r="A40" s="36"/>
      <c r="B40" s="61"/>
      <c r="C40" s="61"/>
      <c r="D40" s="45" t="s">
        <v>659</v>
      </c>
      <c r="E40" s="53" t="str">
        <f>C7</f>
        <v>ABQ CC Ct. 3</v>
      </c>
      <c r="F40" s="150" t="s">
        <v>658</v>
      </c>
      <c r="G40" s="42"/>
      <c r="H40" s="42"/>
      <c r="I40" s="89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33" customHeight="1" x14ac:dyDescent="0.2">
      <c r="A41" s="36"/>
      <c r="B41" s="61"/>
      <c r="C41" s="69" t="s">
        <v>370</v>
      </c>
      <c r="D41" s="36"/>
      <c r="E41" s="197" t="s">
        <v>569</v>
      </c>
      <c r="F41" s="193" t="s">
        <v>660</v>
      </c>
      <c r="G41" s="42" t="s">
        <v>371</v>
      </c>
      <c r="H41" s="42"/>
      <c r="I41" s="89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33" customHeight="1" x14ac:dyDescent="0.2">
      <c r="A42" s="36"/>
      <c r="B42" s="199" t="s">
        <v>90</v>
      </c>
      <c r="C42" s="70" t="str">
        <f>D37</f>
        <v>ABQ CC Ct. 3</v>
      </c>
      <c r="D42" s="36"/>
      <c r="E42" s="135"/>
      <c r="F42" s="36"/>
      <c r="G42" s="44" t="str">
        <f>D37</f>
        <v>ABQ CC Ct. 3</v>
      </c>
      <c r="H42" s="199" t="s">
        <v>71</v>
      </c>
      <c r="I42" s="89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33" customHeight="1" x14ac:dyDescent="0.2">
      <c r="A43" s="36"/>
      <c r="B43" s="193" t="s">
        <v>869</v>
      </c>
      <c r="C43" s="69" t="s">
        <v>372</v>
      </c>
      <c r="D43" s="36"/>
      <c r="E43" s="190" t="s">
        <v>608</v>
      </c>
      <c r="F43" s="36"/>
      <c r="G43" s="55" t="s">
        <v>325</v>
      </c>
      <c r="H43" s="193" t="s">
        <v>833</v>
      </c>
      <c r="I43" s="89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33" customHeight="1" x14ac:dyDescent="0.2">
      <c r="A44" s="36"/>
      <c r="B44" s="36"/>
      <c r="C44" s="61"/>
      <c r="D44" s="36"/>
      <c r="E44" s="36"/>
      <c r="F44" s="36"/>
      <c r="G44" s="42"/>
      <c r="H44" s="36"/>
      <c r="I44" s="89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33" customHeight="1" x14ac:dyDescent="0.2">
      <c r="A45" s="36"/>
      <c r="B45" s="36"/>
      <c r="C45" s="61"/>
      <c r="D45" s="36"/>
      <c r="E45" s="193" t="s">
        <v>622</v>
      </c>
      <c r="F45" s="36"/>
      <c r="G45" s="42"/>
      <c r="H45" s="36"/>
      <c r="I45" s="89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33" customHeight="1" x14ac:dyDescent="0.2">
      <c r="A46" s="36"/>
      <c r="B46" s="36"/>
      <c r="C46" s="61"/>
      <c r="D46" s="36"/>
      <c r="E46" s="48" t="s">
        <v>330</v>
      </c>
      <c r="F46" s="36"/>
      <c r="G46" s="42"/>
      <c r="H46" s="36"/>
      <c r="I46" s="89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33" customHeight="1" x14ac:dyDescent="0.2">
      <c r="A47" s="36"/>
      <c r="B47" s="36"/>
      <c r="C47" s="255" t="s">
        <v>90</v>
      </c>
      <c r="D47" s="52"/>
      <c r="E47" s="53" t="str">
        <f>E34</f>
        <v>ABQ CC Ct. 3</v>
      </c>
      <c r="F47" s="52"/>
      <c r="G47" s="192" t="s">
        <v>70</v>
      </c>
      <c r="H47" s="36"/>
      <c r="I47" s="89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33" customHeight="1" x14ac:dyDescent="0.2">
      <c r="A48" s="36"/>
      <c r="B48" s="36"/>
      <c r="C48" s="60"/>
      <c r="D48" s="36"/>
      <c r="E48" s="62" t="s">
        <v>373</v>
      </c>
      <c r="F48" s="36"/>
      <c r="G48" s="254" t="s">
        <v>720</v>
      </c>
      <c r="H48" s="36"/>
      <c r="I48" s="89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33" customHeight="1" x14ac:dyDescent="0.2">
      <c r="A49" s="36"/>
      <c r="B49" s="36"/>
      <c r="C49" s="36"/>
      <c r="D49" s="36"/>
      <c r="E49" s="63"/>
      <c r="F49" s="36"/>
      <c r="G49" s="36"/>
      <c r="H49" s="191" t="s">
        <v>87</v>
      </c>
      <c r="I49" s="89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33" customHeight="1" x14ac:dyDescent="0.2">
      <c r="A50" s="36"/>
      <c r="B50" s="36"/>
      <c r="C50" s="36"/>
      <c r="D50" s="43"/>
      <c r="E50" s="190" t="s">
        <v>605</v>
      </c>
      <c r="F50" s="36"/>
      <c r="G50" s="36"/>
      <c r="H50" s="136" t="s">
        <v>374</v>
      </c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33" customHeight="1" x14ac:dyDescent="0.2">
      <c r="A51" s="66"/>
      <c r="B51" s="66"/>
      <c r="C51" s="66"/>
      <c r="D51" s="36"/>
      <c r="E51" s="85"/>
      <c r="F51" s="66"/>
      <c r="G51" s="66"/>
      <c r="H51" s="137" t="s">
        <v>375</v>
      </c>
      <c r="I51" s="193" t="s">
        <v>883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33" customHeight="1" x14ac:dyDescent="0.2">
      <c r="A52" s="66"/>
      <c r="B52" s="66"/>
      <c r="C52" s="66"/>
      <c r="D52" s="66"/>
      <c r="E52" s="66"/>
      <c r="F52" s="66"/>
      <c r="G52" s="66"/>
      <c r="H52" s="138" t="str">
        <f>D7</f>
        <v>ABQ CC Ct. 18</v>
      </c>
      <c r="I52" s="191" t="s">
        <v>87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33" customHeight="1" x14ac:dyDescent="0.2">
      <c r="A53" s="66"/>
      <c r="B53" s="36"/>
      <c r="C53" s="36"/>
      <c r="D53" s="36"/>
      <c r="E53" s="66"/>
      <c r="F53" s="66"/>
      <c r="G53" s="66"/>
      <c r="H53" s="139" t="s">
        <v>377</v>
      </c>
      <c r="I53" s="36" t="s">
        <v>297</v>
      </c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31.5" customHeight="1" x14ac:dyDescent="0.2">
      <c r="A54" s="66"/>
      <c r="B54" s="66"/>
      <c r="C54" s="66"/>
      <c r="D54" s="66"/>
      <c r="E54" s="66"/>
      <c r="F54" s="66"/>
      <c r="G54" s="66"/>
      <c r="H54" s="140"/>
      <c r="I54" s="3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31.5" customHeight="1" x14ac:dyDescent="0.2">
      <c r="A55" s="66"/>
      <c r="B55" s="66"/>
      <c r="C55" s="66"/>
      <c r="D55" s="66"/>
      <c r="E55" s="66"/>
      <c r="F55" s="66"/>
      <c r="G55" s="66"/>
      <c r="H55" s="285" t="s">
        <v>70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31.5" customHeight="1" x14ac:dyDescent="0.2">
      <c r="A56" s="141"/>
      <c r="B56" s="73" t="s">
        <v>260</v>
      </c>
      <c r="C56" s="66"/>
      <c r="D56" s="66"/>
      <c r="E56" s="66"/>
      <c r="F56" s="66"/>
      <c r="G56" s="66"/>
      <c r="H56" s="71" t="s">
        <v>378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31.5" customHeight="1" x14ac:dyDescent="0.2">
      <c r="E57" s="23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31.5" customHeight="1" x14ac:dyDescent="0.2">
      <c r="E58" s="23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31.5" customHeight="1" x14ac:dyDescent="0.2">
      <c r="E59" s="23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12.75" customHeight="1" x14ac:dyDescent="0.15">
      <c r="E60" s="23"/>
    </row>
    <row r="61" spans="1:26" ht="12.75" customHeight="1" x14ac:dyDescent="0.15">
      <c r="E61" s="23"/>
    </row>
    <row r="62" spans="1:26" ht="12.75" customHeight="1" x14ac:dyDescent="0.2">
      <c r="A62" s="36"/>
      <c r="B62" s="36"/>
      <c r="C62" s="36"/>
      <c r="D62" s="36"/>
      <c r="E62" s="23"/>
    </row>
    <row r="63" spans="1:26" ht="12.75" customHeight="1" x14ac:dyDescent="0.15"/>
    <row r="64" spans="1:26" ht="12.75" customHeight="1" x14ac:dyDescent="0.15"/>
    <row r="65" spans="1:9" ht="12.75" customHeight="1" x14ac:dyDescent="0.15"/>
    <row r="66" spans="1:9" ht="12.75" customHeight="1" x14ac:dyDescent="0.15"/>
    <row r="67" spans="1:9" ht="12.75" customHeight="1" x14ac:dyDescent="0.15"/>
    <row r="68" spans="1:9" ht="12.75" customHeight="1" x14ac:dyDescent="0.15"/>
    <row r="69" spans="1:9" ht="12.75" customHeight="1" x14ac:dyDescent="0.15"/>
    <row r="70" spans="1:9" ht="12.75" customHeight="1" x14ac:dyDescent="0.15"/>
    <row r="71" spans="1:9" ht="12.75" customHeight="1" x14ac:dyDescent="0.2">
      <c r="B71" s="36"/>
      <c r="C71" s="36"/>
    </row>
    <row r="72" spans="1:9" ht="12.75" customHeight="1" x14ac:dyDescent="0.15"/>
    <row r="73" spans="1:9" ht="12.75" customHeight="1" x14ac:dyDescent="0.15"/>
    <row r="74" spans="1:9" ht="12.75" customHeight="1" x14ac:dyDescent="0.15"/>
    <row r="75" spans="1:9" ht="12.75" customHeight="1" x14ac:dyDescent="0.15"/>
    <row r="76" spans="1:9" ht="12.75" customHeight="1" x14ac:dyDescent="0.15"/>
    <row r="77" spans="1:9" ht="12.75" customHeight="1" x14ac:dyDescent="0.15"/>
    <row r="78" spans="1:9" ht="12.75" customHeight="1" x14ac:dyDescent="0.15">
      <c r="A78" s="23"/>
      <c r="B78" s="23"/>
      <c r="C78" s="23"/>
      <c r="D78" s="12"/>
      <c r="E78" s="23"/>
      <c r="F78" s="12"/>
      <c r="G78" s="12"/>
      <c r="H78" s="23"/>
      <c r="I78" s="23"/>
    </row>
    <row r="79" spans="1:9" ht="12.75" customHeight="1" x14ac:dyDescent="0.15">
      <c r="A79" s="23"/>
      <c r="B79" s="23"/>
      <c r="C79" s="23"/>
      <c r="D79" s="12"/>
      <c r="E79" s="23"/>
      <c r="F79" s="12"/>
      <c r="G79" s="12"/>
      <c r="H79" s="23"/>
      <c r="I79" s="23"/>
    </row>
    <row r="80" spans="1:9" ht="12.75" customHeight="1" x14ac:dyDescent="0.2">
      <c r="A80" s="23"/>
      <c r="B80" s="23"/>
      <c r="C80" s="36"/>
      <c r="D80" s="12"/>
      <c r="E80" s="23"/>
      <c r="F80" s="12"/>
      <c r="G80" s="12"/>
      <c r="H80" s="23"/>
      <c r="I80" s="23"/>
    </row>
    <row r="81" spans="1:9" ht="12.75" customHeight="1" x14ac:dyDescent="0.15">
      <c r="A81" s="23"/>
      <c r="B81" s="23"/>
      <c r="C81" s="23"/>
      <c r="D81" s="12"/>
      <c r="E81" s="23"/>
      <c r="F81" s="12"/>
      <c r="G81" s="12"/>
      <c r="H81" s="23"/>
      <c r="I81" s="23"/>
    </row>
    <row r="82" spans="1:9" ht="12.75" customHeight="1" x14ac:dyDescent="0.15">
      <c r="A82" s="23"/>
      <c r="B82" s="23"/>
      <c r="C82" s="23"/>
      <c r="D82" s="12"/>
      <c r="E82" s="23"/>
      <c r="F82" s="12"/>
      <c r="G82" s="12"/>
      <c r="H82" s="23"/>
      <c r="I82" s="23"/>
    </row>
    <row r="83" spans="1:9" ht="12.75" customHeight="1" x14ac:dyDescent="0.15">
      <c r="A83" s="23"/>
      <c r="B83" s="23"/>
      <c r="C83" s="23"/>
      <c r="D83" s="12"/>
      <c r="E83" s="23"/>
      <c r="F83" s="12"/>
      <c r="G83" s="12"/>
      <c r="H83" s="23"/>
      <c r="I83" s="23"/>
    </row>
    <row r="84" spans="1:9" ht="12.75" customHeight="1" x14ac:dyDescent="0.15">
      <c r="A84" s="23"/>
      <c r="B84" s="23"/>
      <c r="C84" s="23"/>
      <c r="D84" s="12"/>
      <c r="E84" s="23"/>
      <c r="F84" s="12"/>
      <c r="G84" s="12"/>
      <c r="H84" s="23"/>
      <c r="I84" s="23"/>
    </row>
    <row r="85" spans="1:9" ht="12.75" customHeight="1" x14ac:dyDescent="0.15">
      <c r="A85" s="23"/>
      <c r="B85" s="23"/>
      <c r="C85" s="23"/>
      <c r="D85" s="12"/>
      <c r="E85" s="23"/>
      <c r="F85" s="12"/>
      <c r="G85" s="12"/>
      <c r="H85" s="23"/>
      <c r="I85" s="23"/>
    </row>
    <row r="86" spans="1:9" ht="12.75" customHeight="1" x14ac:dyDescent="0.15">
      <c r="A86" s="23"/>
      <c r="B86" s="23"/>
      <c r="C86" s="23"/>
      <c r="D86" s="12"/>
      <c r="E86" s="23"/>
      <c r="F86" s="12"/>
      <c r="G86" s="12"/>
      <c r="H86" s="23"/>
      <c r="I86" s="23"/>
    </row>
    <row r="87" spans="1:9" ht="12.75" customHeight="1" x14ac:dyDescent="0.15">
      <c r="A87" s="23"/>
      <c r="B87" s="23"/>
      <c r="C87" s="23"/>
      <c r="D87" s="12"/>
      <c r="E87" s="23"/>
      <c r="F87" s="12"/>
      <c r="G87" s="12"/>
      <c r="H87" s="23"/>
      <c r="I87" s="23"/>
    </row>
    <row r="88" spans="1:9" ht="12.75" customHeight="1" x14ac:dyDescent="0.15">
      <c r="A88" s="23"/>
      <c r="B88" s="23"/>
      <c r="C88" s="23"/>
      <c r="D88" s="12"/>
      <c r="E88" s="23"/>
      <c r="F88" s="12"/>
      <c r="G88" s="12"/>
      <c r="H88" s="23"/>
      <c r="I88" s="23"/>
    </row>
    <row r="89" spans="1:9" ht="12.75" customHeight="1" x14ac:dyDescent="0.2">
      <c r="A89" s="23"/>
      <c r="B89" s="36"/>
      <c r="C89" s="36"/>
      <c r="D89" s="36"/>
      <c r="E89" s="23"/>
      <c r="F89" s="12"/>
      <c r="G89" s="12"/>
      <c r="H89" s="23"/>
      <c r="I89" s="23"/>
    </row>
    <row r="90" spans="1:9" ht="12.75" customHeight="1" x14ac:dyDescent="0.15">
      <c r="A90" s="23"/>
      <c r="B90" s="23"/>
      <c r="C90" s="23"/>
      <c r="D90" s="12"/>
      <c r="E90" s="23"/>
      <c r="F90" s="12"/>
      <c r="G90" s="12"/>
      <c r="H90" s="23"/>
      <c r="I90" s="23"/>
    </row>
    <row r="91" spans="1:9" ht="12.75" customHeight="1" x14ac:dyDescent="0.15">
      <c r="A91" s="23"/>
      <c r="B91" s="23"/>
      <c r="C91" s="23"/>
      <c r="D91" s="12"/>
      <c r="E91" s="23"/>
      <c r="F91" s="12"/>
      <c r="G91" s="12"/>
      <c r="H91" s="23"/>
      <c r="I91" s="23"/>
    </row>
    <row r="92" spans="1:9" ht="12.75" customHeight="1" x14ac:dyDescent="0.1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2.75" customHeight="1" x14ac:dyDescent="0.1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2.75" customHeight="1" x14ac:dyDescent="0.1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2.75" customHeight="1" x14ac:dyDescent="0.1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2.75" customHeight="1" x14ac:dyDescent="0.1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2.75" customHeight="1" x14ac:dyDescent="0.2">
      <c r="A97" s="23"/>
      <c r="B97" s="36"/>
      <c r="C97" s="36"/>
      <c r="D97" s="36"/>
      <c r="E97" s="23"/>
      <c r="F97" s="23"/>
      <c r="G97" s="23"/>
      <c r="H97" s="23"/>
      <c r="I97" s="23"/>
    </row>
    <row r="98" spans="1:9" ht="12.75" customHeight="1" x14ac:dyDescent="0.1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2.75" customHeight="1" x14ac:dyDescent="0.1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2.75" customHeight="1" x14ac:dyDescent="0.1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2.75" customHeight="1" x14ac:dyDescent="0.1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2.75" customHeight="1" x14ac:dyDescent="0.1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2.75" customHeight="1" x14ac:dyDescent="0.1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2.75" customHeight="1" x14ac:dyDescent="0.1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2.75" customHeight="1" x14ac:dyDescent="0.1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2.75" customHeight="1" x14ac:dyDescent="0.2">
      <c r="A106" s="36"/>
      <c r="B106" s="36"/>
      <c r="C106" s="36"/>
      <c r="D106" s="36"/>
      <c r="E106" s="36"/>
      <c r="F106" s="23"/>
      <c r="G106" s="23"/>
      <c r="H106" s="23"/>
      <c r="I106" s="23"/>
    </row>
    <row r="107" spans="1:9" ht="12.75" customHeight="1" x14ac:dyDescent="0.1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2.75" customHeight="1" x14ac:dyDescent="0.1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2.75" customHeight="1" x14ac:dyDescent="0.1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2.75" customHeight="1" x14ac:dyDescent="0.1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2.75" customHeight="1" x14ac:dyDescent="0.1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2.75" customHeight="1" x14ac:dyDescent="0.1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2.75" customHeight="1" x14ac:dyDescent="0.1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2.75" customHeight="1" x14ac:dyDescent="0.1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2.75" customHeight="1" x14ac:dyDescent="0.1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2.75" customHeight="1" x14ac:dyDescent="0.1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2.75" customHeight="1" x14ac:dyDescent="0.1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2.75" customHeight="1" x14ac:dyDescent="0.1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2.75" customHeight="1" x14ac:dyDescent="0.1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2.75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2.75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2.75" customHeight="1" x14ac:dyDescent="0.1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ht="12.75" customHeight="1" x14ac:dyDescent="0.1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2.75" customHeight="1" x14ac:dyDescent="0.1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2.75" customHeight="1" x14ac:dyDescent="0.1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2.75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2.75" customHeight="1" x14ac:dyDescent="0.15"/>
    <row r="128" spans="1:9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4:I4"/>
    <mergeCell ref="A5:I5"/>
    <mergeCell ref="A9:I9"/>
    <mergeCell ref="A1:I1"/>
    <mergeCell ref="A2:I2"/>
    <mergeCell ref="A3:D3"/>
  </mergeCells>
  <printOptions horizontalCentered="1" verticalCentered="1"/>
  <pageMargins left="0.25" right="0.25" top="0.22" bottom="0.24" header="0" footer="0"/>
  <pageSetup scale="37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Z1000"/>
  <sheetViews>
    <sheetView topLeftCell="A12" workbookViewId="0">
      <selection activeCell="I47" sqref="I47"/>
    </sheetView>
  </sheetViews>
  <sheetFormatPr baseColWidth="10" defaultColWidth="14.5" defaultRowHeight="15" customHeight="1" x14ac:dyDescent="0.15"/>
  <cols>
    <col min="1" max="1" width="22.6640625" customWidth="1"/>
    <col min="2" max="4" width="27.6640625" customWidth="1"/>
    <col min="5" max="5" width="33.5" bestFit="1" customWidth="1"/>
    <col min="6" max="8" width="27.6640625" customWidth="1"/>
    <col min="9" max="9" width="22.6640625" customWidth="1"/>
    <col min="10" max="26" width="10.6640625" customWidth="1"/>
  </cols>
  <sheetData>
    <row r="1" spans="1:26" ht="21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</row>
    <row r="2" spans="1:26" ht="21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</row>
    <row r="3" spans="1:26" ht="21" customHeight="1" x14ac:dyDescent="0.2">
      <c r="C3" s="240"/>
      <c r="D3" s="210"/>
      <c r="E3" s="210"/>
      <c r="F3" s="2"/>
      <c r="G3" s="2"/>
    </row>
    <row r="4" spans="1:26" ht="21" customHeight="1" x14ac:dyDescent="0.2">
      <c r="A4" s="242" t="str">
        <f>Pools!A34</f>
        <v>14's Bid</v>
      </c>
      <c r="B4" s="210"/>
      <c r="C4" s="210"/>
      <c r="D4" s="210"/>
      <c r="E4" s="210"/>
      <c r="F4" s="210"/>
      <c r="G4" s="210"/>
      <c r="H4" s="210"/>
      <c r="I4" s="210"/>
    </row>
    <row r="5" spans="1:26" ht="21" customHeight="1" x14ac:dyDescent="0.2">
      <c r="A5" s="242" t="s">
        <v>281</v>
      </c>
      <c r="B5" s="210"/>
      <c r="C5" s="210"/>
      <c r="D5" s="210"/>
      <c r="E5" s="210"/>
      <c r="F5" s="210"/>
      <c r="G5" s="210"/>
      <c r="H5" s="210"/>
      <c r="I5" s="210"/>
    </row>
    <row r="6" spans="1:26" ht="21" customHeight="1" x14ac:dyDescent="0.2">
      <c r="A6" s="31"/>
      <c r="B6" s="31"/>
      <c r="C6" s="31"/>
      <c r="D6" s="31"/>
      <c r="E6" s="31"/>
      <c r="F6" s="31"/>
      <c r="G6" s="31"/>
      <c r="H6" s="31"/>
      <c r="I6" s="31"/>
    </row>
    <row r="7" spans="1:26" ht="21" customHeight="1" x14ac:dyDescent="0.2">
      <c r="A7" s="66"/>
      <c r="B7" s="106"/>
      <c r="C7" s="66"/>
      <c r="D7" s="33" t="s">
        <v>353</v>
      </c>
      <c r="E7" s="33" t="s">
        <v>307</v>
      </c>
      <c r="F7" s="33" t="s">
        <v>354</v>
      </c>
      <c r="G7" s="66"/>
      <c r="H7" s="10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21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24" customHeight="1" x14ac:dyDescent="0.2">
      <c r="A9" s="245" t="s">
        <v>285</v>
      </c>
      <c r="B9" s="210"/>
      <c r="C9" s="210"/>
      <c r="D9" s="210"/>
      <c r="E9" s="210"/>
      <c r="F9" s="210"/>
      <c r="G9" s="210"/>
      <c r="H9" s="210"/>
      <c r="I9" s="210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28.5" customHeight="1" x14ac:dyDescent="0.2">
      <c r="A10" s="66"/>
      <c r="B10" s="66"/>
      <c r="C10" s="66"/>
      <c r="D10" s="33"/>
      <c r="E10" s="33"/>
      <c r="F10" s="33"/>
      <c r="G10" s="33"/>
      <c r="H10" s="3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30" customHeight="1" x14ac:dyDescent="0.2">
      <c r="A11" s="66"/>
      <c r="B11" s="36"/>
      <c r="C11" s="36"/>
      <c r="D11" s="36"/>
      <c r="E11" s="193" t="s">
        <v>550</v>
      </c>
      <c r="F11" s="36"/>
      <c r="G11" s="36"/>
      <c r="H11" s="3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30" customHeight="1" x14ac:dyDescent="0.2">
      <c r="A12" s="66"/>
      <c r="B12" s="36"/>
      <c r="C12" s="36"/>
      <c r="D12" s="36"/>
      <c r="E12" s="48" t="s">
        <v>317</v>
      </c>
      <c r="F12" s="36"/>
      <c r="G12" s="36"/>
      <c r="H12" s="36"/>
      <c r="I12" s="89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30" customHeight="1" x14ac:dyDescent="0.2">
      <c r="A13" s="66"/>
      <c r="B13" s="36"/>
      <c r="C13" s="191" t="s">
        <v>97</v>
      </c>
      <c r="D13" s="52"/>
      <c r="E13" s="53" t="str">
        <f>E20</f>
        <v>ABQ CC Ct. 16</v>
      </c>
      <c r="F13" s="52"/>
      <c r="G13" s="191" t="s">
        <v>75</v>
      </c>
      <c r="H13" s="36"/>
      <c r="I13" s="89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30" customHeight="1" x14ac:dyDescent="0.2">
      <c r="A14" s="66"/>
      <c r="B14" s="36"/>
      <c r="C14" s="57"/>
      <c r="D14" s="36"/>
      <c r="E14" s="62" t="s">
        <v>349</v>
      </c>
      <c r="F14" s="36"/>
      <c r="G14" s="258" t="s">
        <v>724</v>
      </c>
      <c r="H14" s="36"/>
      <c r="I14" s="8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30" customHeight="1" x14ac:dyDescent="0.2">
      <c r="A15" s="66"/>
      <c r="B15" s="36"/>
      <c r="C15" s="61"/>
      <c r="D15" s="36"/>
      <c r="E15" s="63"/>
      <c r="F15" s="36"/>
      <c r="G15" s="42"/>
      <c r="H15" s="36"/>
      <c r="I15" s="89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30" customHeight="1" x14ac:dyDescent="0.2">
      <c r="A16" s="66"/>
      <c r="B16" s="36"/>
      <c r="C16" s="61"/>
      <c r="D16" s="43"/>
      <c r="E16" s="190" t="s">
        <v>564</v>
      </c>
      <c r="F16" s="36"/>
      <c r="G16" s="42"/>
      <c r="H16" s="36"/>
      <c r="I16" s="89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30" customHeight="1" x14ac:dyDescent="0.2">
      <c r="A17" s="66"/>
      <c r="B17" s="36"/>
      <c r="C17" s="61" t="s">
        <v>351</v>
      </c>
      <c r="D17" s="43"/>
      <c r="E17" s="36"/>
      <c r="F17" s="36"/>
      <c r="G17" s="42" t="s">
        <v>350</v>
      </c>
      <c r="H17" s="36"/>
      <c r="I17" s="89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30" customHeight="1" x14ac:dyDescent="0.2">
      <c r="A18" s="66"/>
      <c r="B18" s="192" t="s">
        <v>97</v>
      </c>
      <c r="C18" s="68" t="str">
        <f>D23</f>
        <v>ABQ CC Ct. 16</v>
      </c>
      <c r="D18" s="38"/>
      <c r="E18" s="193" t="s">
        <v>561</v>
      </c>
      <c r="F18" s="38"/>
      <c r="G18" s="44" t="str">
        <f>E13</f>
        <v>ABQ CC Ct. 16</v>
      </c>
      <c r="H18" s="191" t="s">
        <v>95</v>
      </c>
      <c r="I18" s="89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30" customHeight="1" x14ac:dyDescent="0.2">
      <c r="A19" s="66"/>
      <c r="B19" s="277" t="s">
        <v>830</v>
      </c>
      <c r="C19" s="69" t="s">
        <v>360</v>
      </c>
      <c r="D19" s="38"/>
      <c r="E19" s="48" t="s">
        <v>320</v>
      </c>
      <c r="F19" s="36"/>
      <c r="G19" s="55" t="s">
        <v>361</v>
      </c>
      <c r="H19" s="258" t="s">
        <v>715</v>
      </c>
      <c r="I19" s="89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30" customHeight="1" x14ac:dyDescent="0.2">
      <c r="A20" s="66"/>
      <c r="B20" s="61"/>
      <c r="C20" s="61"/>
      <c r="D20" s="52" t="s">
        <v>93</v>
      </c>
      <c r="E20" s="53" t="str">
        <f>E26</f>
        <v>ABQ CC Ct. 16</v>
      </c>
      <c r="F20" s="52" t="s">
        <v>77</v>
      </c>
      <c r="G20" s="55"/>
      <c r="H20" s="42"/>
      <c r="I20" s="89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30" customHeight="1" x14ac:dyDescent="0.2">
      <c r="A21" s="66"/>
      <c r="B21" s="61"/>
      <c r="C21" s="61"/>
      <c r="D21" s="57"/>
      <c r="E21" s="62" t="s">
        <v>357</v>
      </c>
      <c r="F21" s="258" t="s">
        <v>705</v>
      </c>
      <c r="G21" s="55"/>
      <c r="H21" s="42"/>
      <c r="I21" s="89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30" customHeight="1" x14ac:dyDescent="0.2">
      <c r="A22" s="66"/>
      <c r="B22" s="61"/>
      <c r="C22" s="61"/>
      <c r="D22" s="61" t="s">
        <v>316</v>
      </c>
      <c r="E22" s="63"/>
      <c r="F22" s="42" t="s">
        <v>355</v>
      </c>
      <c r="G22" s="42"/>
      <c r="H22" s="42"/>
      <c r="I22" s="89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30" customHeight="1" x14ac:dyDescent="0.2">
      <c r="A23" s="66"/>
      <c r="B23" s="61"/>
      <c r="C23" s="156" t="s">
        <v>775</v>
      </c>
      <c r="D23" s="68" t="str">
        <f>F23</f>
        <v>ABQ CC Ct. 16</v>
      </c>
      <c r="E23" s="202" t="s">
        <v>555</v>
      </c>
      <c r="F23" s="44" t="str">
        <f>E13</f>
        <v>ABQ CC Ct. 16</v>
      </c>
      <c r="G23" s="192" t="s">
        <v>95</v>
      </c>
      <c r="H23" s="42"/>
      <c r="I23" s="8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30" customHeight="1" x14ac:dyDescent="0.2">
      <c r="A24" s="66"/>
      <c r="B24" s="61"/>
      <c r="C24" s="193" t="s">
        <v>776</v>
      </c>
      <c r="D24" s="69" t="s">
        <v>367</v>
      </c>
      <c r="E24" s="193" t="s">
        <v>565</v>
      </c>
      <c r="F24" s="55" t="s">
        <v>294</v>
      </c>
      <c r="G24" s="271" t="s">
        <v>810</v>
      </c>
      <c r="H24" s="42"/>
      <c r="I24" s="89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30" customHeight="1" x14ac:dyDescent="0.2">
      <c r="A25" s="66"/>
      <c r="B25" s="61"/>
      <c r="C25" s="36"/>
      <c r="D25" s="61"/>
      <c r="E25" s="48" t="s">
        <v>290</v>
      </c>
      <c r="F25" s="42"/>
      <c r="G25" s="36"/>
      <c r="H25" s="42"/>
      <c r="I25" s="8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30" customHeight="1" x14ac:dyDescent="0.2">
      <c r="A26" s="66"/>
      <c r="B26" s="61"/>
      <c r="C26" s="36"/>
      <c r="D26" s="255" t="s">
        <v>775</v>
      </c>
      <c r="E26" s="53" t="str">
        <f>D7</f>
        <v>ABQ CC Ct. 16</v>
      </c>
      <c r="F26" s="150" t="s">
        <v>95</v>
      </c>
      <c r="G26" s="36"/>
      <c r="H26" s="42"/>
      <c r="I26" s="8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30" customHeight="1" x14ac:dyDescent="0.2">
      <c r="A27" s="66"/>
      <c r="B27" s="61"/>
      <c r="C27" s="36"/>
      <c r="D27" s="36"/>
      <c r="E27" s="197" t="s">
        <v>556</v>
      </c>
      <c r="F27" s="193" t="s">
        <v>777</v>
      </c>
      <c r="G27" s="36"/>
      <c r="H27" s="42"/>
      <c r="I27" s="89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30" customHeight="1" x14ac:dyDescent="0.2">
      <c r="A28" s="66"/>
      <c r="B28" s="69"/>
      <c r="C28" s="36"/>
      <c r="D28" s="36"/>
      <c r="E28" s="63"/>
      <c r="F28" s="36"/>
      <c r="G28" s="36"/>
      <c r="H28" s="42"/>
      <c r="I28" s="89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30" customHeight="1" x14ac:dyDescent="0.2">
      <c r="A29" s="193" t="s">
        <v>878</v>
      </c>
      <c r="B29" s="61" t="s">
        <v>358</v>
      </c>
      <c r="C29" s="36"/>
      <c r="D29" s="36"/>
      <c r="E29" s="190" t="s">
        <v>560</v>
      </c>
      <c r="F29" s="36"/>
      <c r="G29" s="36"/>
      <c r="H29" s="42" t="s">
        <v>359</v>
      </c>
      <c r="I29" s="193" t="s">
        <v>877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30" customHeight="1" x14ac:dyDescent="0.2">
      <c r="A30" s="192" t="s">
        <v>97</v>
      </c>
      <c r="B30" s="70" t="str">
        <f>C42</f>
        <v>ABQ CC Ct. 17</v>
      </c>
      <c r="C30" s="36"/>
      <c r="D30" s="38"/>
      <c r="E30" s="36"/>
      <c r="F30" s="36"/>
      <c r="G30" s="36"/>
      <c r="H30" s="134" t="str">
        <f>G18</f>
        <v>ABQ CC Ct. 16</v>
      </c>
      <c r="I30" s="45" t="s">
        <v>95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30" customHeight="1" x14ac:dyDescent="0.2">
      <c r="A31" s="36" t="s">
        <v>299</v>
      </c>
      <c r="B31" s="61" t="s">
        <v>362</v>
      </c>
      <c r="C31" s="36"/>
      <c r="D31" s="36"/>
      <c r="E31" s="36"/>
      <c r="F31" s="36"/>
      <c r="G31" s="36"/>
      <c r="H31" s="42" t="s">
        <v>363</v>
      </c>
      <c r="I31" s="36" t="s">
        <v>300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30" customHeight="1" x14ac:dyDescent="0.2">
      <c r="A32" s="36" t="s">
        <v>250</v>
      </c>
      <c r="B32" s="61"/>
      <c r="C32" s="36"/>
      <c r="D32" s="38"/>
      <c r="E32" s="193" t="s">
        <v>557</v>
      </c>
      <c r="F32" s="38"/>
      <c r="G32" s="36"/>
      <c r="H32" s="42"/>
      <c r="I32" s="36" t="s">
        <v>250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30" customHeight="1" x14ac:dyDescent="0.2">
      <c r="A33" s="36"/>
      <c r="B33" s="61"/>
      <c r="C33" s="36"/>
      <c r="D33" s="38"/>
      <c r="E33" s="48" t="s">
        <v>332</v>
      </c>
      <c r="F33" s="36"/>
      <c r="G33" s="36"/>
      <c r="H33" s="42"/>
      <c r="I33" s="89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30" customHeight="1" x14ac:dyDescent="0.2">
      <c r="A34" s="36"/>
      <c r="B34" s="69"/>
      <c r="C34" s="36"/>
      <c r="D34" s="191" t="s">
        <v>80</v>
      </c>
      <c r="E34" s="53" t="str">
        <f>F7</f>
        <v>ABQ CC Ct. 17</v>
      </c>
      <c r="F34" s="191" t="s">
        <v>78</v>
      </c>
      <c r="G34" s="36"/>
      <c r="H34" s="42"/>
      <c r="I34" s="89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30" customHeight="1" x14ac:dyDescent="0.2">
      <c r="A35" s="36"/>
      <c r="B35" s="61"/>
      <c r="C35" s="36"/>
      <c r="D35" s="277" t="s">
        <v>797</v>
      </c>
      <c r="E35" s="197" t="s">
        <v>559</v>
      </c>
      <c r="F35" s="258" t="s">
        <v>671</v>
      </c>
      <c r="G35" s="38"/>
      <c r="H35" s="42"/>
      <c r="I35" s="89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30" customHeight="1" x14ac:dyDescent="0.2">
      <c r="A36" s="36"/>
      <c r="B36" s="61"/>
      <c r="C36" s="36"/>
      <c r="D36" s="61" t="s">
        <v>366</v>
      </c>
      <c r="E36" s="63"/>
      <c r="F36" s="42" t="s">
        <v>365</v>
      </c>
      <c r="G36" s="38"/>
      <c r="H36" s="42"/>
      <c r="I36" s="89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30" customHeight="1" x14ac:dyDescent="0.2">
      <c r="A37" s="36"/>
      <c r="B37" s="61"/>
      <c r="C37" s="192" t="s">
        <v>796</v>
      </c>
      <c r="D37" s="68" t="str">
        <f>F37</f>
        <v>ABQ CC Ct. 17</v>
      </c>
      <c r="E37" s="190" t="s">
        <v>551</v>
      </c>
      <c r="F37" s="44" t="str">
        <f>E40</f>
        <v>ABQ CC Ct. 17</v>
      </c>
      <c r="G37" s="255" t="s">
        <v>78</v>
      </c>
      <c r="H37" s="42"/>
      <c r="I37" s="89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30" customHeight="1" x14ac:dyDescent="0.2">
      <c r="A38" s="36"/>
      <c r="B38" s="61"/>
      <c r="C38" s="57"/>
      <c r="D38" s="69" t="s">
        <v>369</v>
      </c>
      <c r="E38" s="194" t="s">
        <v>558</v>
      </c>
      <c r="F38" s="55" t="s">
        <v>368</v>
      </c>
      <c r="G38" s="268" t="s">
        <v>809</v>
      </c>
      <c r="H38" s="42"/>
      <c r="I38" s="89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30" customHeight="1" x14ac:dyDescent="0.2">
      <c r="A39" s="36"/>
      <c r="B39" s="61"/>
      <c r="C39" s="61"/>
      <c r="D39" s="61"/>
      <c r="E39" s="48" t="s">
        <v>327</v>
      </c>
      <c r="F39" s="42"/>
      <c r="G39" s="42"/>
      <c r="H39" s="42"/>
      <c r="I39" s="89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30" customHeight="1" x14ac:dyDescent="0.2">
      <c r="A40" s="36"/>
      <c r="B40" s="61"/>
      <c r="C40" s="61"/>
      <c r="D40" s="45" t="s">
        <v>92</v>
      </c>
      <c r="E40" s="53" t="str">
        <f>E34</f>
        <v>ABQ CC Ct. 17</v>
      </c>
      <c r="F40" s="150" t="s">
        <v>697</v>
      </c>
      <c r="G40" s="42"/>
      <c r="H40" s="42"/>
      <c r="I40" s="89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30" customHeight="1" x14ac:dyDescent="0.2">
      <c r="A41" s="36"/>
      <c r="B41" s="61"/>
      <c r="C41" s="69" t="s">
        <v>371</v>
      </c>
      <c r="D41" s="36"/>
      <c r="E41" s="62" t="s">
        <v>376</v>
      </c>
      <c r="F41" s="193" t="s">
        <v>698</v>
      </c>
      <c r="G41" s="42" t="s">
        <v>370</v>
      </c>
      <c r="H41" s="42"/>
      <c r="I41" s="89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30" customHeight="1" x14ac:dyDescent="0.2">
      <c r="A42" s="36"/>
      <c r="B42" s="156" t="s">
        <v>796</v>
      </c>
      <c r="C42" s="70" t="str">
        <f>D37</f>
        <v>ABQ CC Ct. 17</v>
      </c>
      <c r="D42" s="36"/>
      <c r="E42" s="135"/>
      <c r="F42" s="36"/>
      <c r="G42" s="44" t="str">
        <f>E47</f>
        <v>ABQ CC Ct. 17</v>
      </c>
      <c r="H42" s="199" t="s">
        <v>76</v>
      </c>
      <c r="I42" s="89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30" customHeight="1" x14ac:dyDescent="0.2">
      <c r="A43" s="36"/>
      <c r="B43" s="193" t="s">
        <v>827</v>
      </c>
      <c r="C43" s="61" t="s">
        <v>325</v>
      </c>
      <c r="D43" s="36"/>
      <c r="E43" s="190" t="s">
        <v>563</v>
      </c>
      <c r="F43" s="36"/>
      <c r="G43" s="42" t="s">
        <v>372</v>
      </c>
      <c r="H43" s="193" t="s">
        <v>843</v>
      </c>
      <c r="I43" s="89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30" customHeight="1" x14ac:dyDescent="0.2">
      <c r="A44" s="36"/>
      <c r="B44" s="36"/>
      <c r="C44" s="61"/>
      <c r="D44" s="36"/>
      <c r="E44" s="36"/>
      <c r="F44" s="36"/>
      <c r="G44" s="42"/>
      <c r="H44" s="36"/>
      <c r="I44" s="89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30" customHeight="1" x14ac:dyDescent="0.2">
      <c r="A45" s="36"/>
      <c r="B45" s="36"/>
      <c r="C45" s="61"/>
      <c r="D45" s="36"/>
      <c r="E45" s="193" t="s">
        <v>562</v>
      </c>
      <c r="F45" s="36"/>
      <c r="G45" s="42"/>
      <c r="H45" s="36"/>
      <c r="I45" s="89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30" customHeight="1" x14ac:dyDescent="0.2">
      <c r="A46" s="36"/>
      <c r="B46" s="36"/>
      <c r="C46" s="61"/>
      <c r="D46" s="36"/>
      <c r="E46" s="48" t="s">
        <v>330</v>
      </c>
      <c r="F46" s="36"/>
      <c r="G46" s="42"/>
      <c r="H46" s="36"/>
      <c r="I46" s="89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30" customHeight="1" x14ac:dyDescent="0.2">
      <c r="A47" s="36"/>
      <c r="B47" s="36"/>
      <c r="C47" s="255" t="s">
        <v>96</v>
      </c>
      <c r="D47" s="52"/>
      <c r="E47" s="53" t="str">
        <f>E40</f>
        <v>ABQ CC Ct. 17</v>
      </c>
      <c r="F47" s="52"/>
      <c r="G47" s="192" t="s">
        <v>76</v>
      </c>
      <c r="H47" s="36"/>
      <c r="I47" s="89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30" customHeight="1" x14ac:dyDescent="0.2">
      <c r="A48" s="36"/>
      <c r="B48" s="36"/>
      <c r="C48" s="60"/>
      <c r="D48" s="36"/>
      <c r="E48" s="62" t="s">
        <v>373</v>
      </c>
      <c r="F48" s="36"/>
      <c r="G48" s="254" t="s">
        <v>718</v>
      </c>
      <c r="H48" s="36"/>
      <c r="I48" s="89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30" customHeight="1" x14ac:dyDescent="0.2">
      <c r="A49" s="36"/>
      <c r="B49" s="36"/>
      <c r="C49" s="36"/>
      <c r="D49" s="36"/>
      <c r="E49" s="63"/>
      <c r="F49" s="36"/>
      <c r="G49" s="36"/>
      <c r="H49" s="36"/>
      <c r="I49" s="89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30" customHeight="1" x14ac:dyDescent="0.2">
      <c r="A50" s="36"/>
      <c r="B50" s="36"/>
      <c r="C50" s="36"/>
      <c r="D50" s="43"/>
      <c r="E50" s="190" t="s">
        <v>566</v>
      </c>
      <c r="F50" s="36"/>
      <c r="G50" s="36"/>
      <c r="H50" s="36"/>
      <c r="I50" s="89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6.5" customHeight="1" x14ac:dyDescent="0.2">
      <c r="A51" s="66"/>
      <c r="B51" s="66"/>
      <c r="C51" s="36"/>
      <c r="D51" s="36"/>
      <c r="E51" s="36"/>
      <c r="F51" s="36"/>
      <c r="G51" s="36"/>
      <c r="H51" s="3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6.5" customHeigh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2.75" customHeight="1" x14ac:dyDescent="0.2">
      <c r="A53" s="141"/>
      <c r="B53" s="73" t="s">
        <v>260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12.75" customHeight="1" x14ac:dyDescent="0.15">
      <c r="E54" s="23"/>
    </row>
    <row r="55" spans="1:26" ht="12.75" customHeight="1" x14ac:dyDescent="0.15">
      <c r="E55" s="23"/>
    </row>
    <row r="56" spans="1:26" ht="12.75" customHeight="1" x14ac:dyDescent="0.15">
      <c r="E56" s="23"/>
    </row>
    <row r="57" spans="1:26" ht="12.75" customHeight="1" x14ac:dyDescent="0.15">
      <c r="E57" s="23"/>
    </row>
    <row r="58" spans="1:26" ht="12.75" customHeight="1" x14ac:dyDescent="0.15">
      <c r="E58" s="23"/>
    </row>
    <row r="59" spans="1:26" ht="12.75" customHeight="1" x14ac:dyDescent="0.15">
      <c r="E59" s="23"/>
    </row>
    <row r="60" spans="1:26" ht="12.75" customHeight="1" x14ac:dyDescent="0.15">
      <c r="F60" s="23"/>
    </row>
    <row r="61" spans="1:26" ht="12.75" customHeight="1" x14ac:dyDescent="0.15"/>
    <row r="62" spans="1:26" ht="12.75" customHeight="1" x14ac:dyDescent="0.15">
      <c r="A62" s="16"/>
      <c r="B62" s="16"/>
      <c r="C62" s="16"/>
      <c r="D62" s="16"/>
      <c r="E62" s="16"/>
      <c r="F62" s="16"/>
      <c r="G62" s="16"/>
      <c r="H62" s="16"/>
      <c r="I62" s="79"/>
    </row>
    <row r="63" spans="1:26" ht="12.75" customHeight="1" x14ac:dyDescent="0.15">
      <c r="A63" s="16"/>
      <c r="B63" s="16"/>
      <c r="C63" s="16"/>
      <c r="D63" s="16"/>
      <c r="E63" s="16"/>
      <c r="F63" s="16"/>
      <c r="G63" s="16"/>
      <c r="H63" s="16"/>
      <c r="I63" s="79"/>
    </row>
    <row r="64" spans="1:26" ht="12.75" customHeight="1" x14ac:dyDescent="0.15">
      <c r="A64" s="16"/>
      <c r="B64" s="16"/>
      <c r="C64" s="16"/>
      <c r="D64" s="16"/>
      <c r="E64" s="16"/>
      <c r="F64" s="16"/>
      <c r="G64" s="16"/>
      <c r="H64" s="16"/>
      <c r="I64" s="79"/>
    </row>
    <row r="65" spans="1:9" ht="12.75" customHeight="1" x14ac:dyDescent="0.15">
      <c r="A65" s="16"/>
      <c r="B65" s="16"/>
      <c r="C65" s="16"/>
      <c r="D65" s="16"/>
      <c r="E65" s="16"/>
      <c r="F65" s="16"/>
      <c r="G65" s="16"/>
      <c r="H65" s="16"/>
      <c r="I65" s="79"/>
    </row>
    <row r="66" spans="1:9" ht="12.75" customHeight="1" x14ac:dyDescent="0.15">
      <c r="A66" s="16"/>
      <c r="B66" s="16"/>
      <c r="C66" s="16"/>
      <c r="D66" s="16"/>
      <c r="E66" s="16"/>
      <c r="F66" s="16"/>
      <c r="G66" s="16"/>
      <c r="H66" s="16"/>
      <c r="I66" s="79"/>
    </row>
    <row r="67" spans="1:9" ht="12.75" customHeight="1" x14ac:dyDescent="0.15">
      <c r="A67" s="16"/>
      <c r="B67" s="16"/>
      <c r="C67" s="16"/>
      <c r="D67" s="16"/>
      <c r="E67" s="16"/>
      <c r="F67" s="16"/>
      <c r="G67" s="16"/>
      <c r="H67" s="16"/>
      <c r="I67" s="79"/>
    </row>
    <row r="68" spans="1:9" ht="12.75" customHeight="1" x14ac:dyDescent="0.15">
      <c r="A68" s="16"/>
      <c r="B68" s="16"/>
      <c r="C68" s="16"/>
      <c r="D68" s="16"/>
      <c r="E68" s="16"/>
      <c r="F68" s="16"/>
      <c r="G68" s="16"/>
      <c r="H68" s="16"/>
      <c r="I68" s="79"/>
    </row>
    <row r="69" spans="1:9" ht="12.75" customHeight="1" x14ac:dyDescent="0.15">
      <c r="A69" s="16"/>
      <c r="B69" s="16"/>
      <c r="C69" s="16"/>
      <c r="D69" s="16"/>
      <c r="E69" s="16"/>
      <c r="F69" s="16"/>
      <c r="G69" s="16"/>
      <c r="H69" s="16"/>
      <c r="I69" s="79"/>
    </row>
    <row r="70" spans="1:9" ht="12.75" customHeight="1" x14ac:dyDescent="0.15">
      <c r="A70" s="16"/>
      <c r="B70" s="16"/>
      <c r="C70" s="16"/>
      <c r="D70" s="16"/>
      <c r="E70" s="16"/>
      <c r="F70" s="16"/>
      <c r="G70" s="16"/>
      <c r="H70" s="16"/>
      <c r="I70" s="79"/>
    </row>
    <row r="71" spans="1:9" ht="12.75" customHeight="1" x14ac:dyDescent="0.15">
      <c r="A71" s="16"/>
      <c r="B71" s="16"/>
      <c r="C71" s="16"/>
      <c r="D71" s="16"/>
      <c r="E71" s="16"/>
      <c r="F71" s="16"/>
      <c r="G71" s="16"/>
      <c r="H71" s="16"/>
      <c r="I71" s="79"/>
    </row>
    <row r="72" spans="1:9" ht="12.75" customHeight="1" x14ac:dyDescent="0.15">
      <c r="A72" s="16"/>
      <c r="B72" s="16"/>
      <c r="C72" s="16"/>
      <c r="D72" s="16"/>
      <c r="E72" s="16"/>
      <c r="F72" s="16"/>
      <c r="G72" s="16"/>
      <c r="H72" s="16"/>
      <c r="I72" s="79"/>
    </row>
    <row r="73" spans="1:9" ht="12.75" customHeight="1" x14ac:dyDescent="0.15">
      <c r="A73" s="16"/>
      <c r="B73" s="16"/>
      <c r="C73" s="16"/>
      <c r="D73" s="16"/>
      <c r="E73" s="16"/>
      <c r="F73" s="16"/>
      <c r="G73" s="16"/>
      <c r="H73" s="16"/>
      <c r="I73" s="79"/>
    </row>
    <row r="74" spans="1:9" ht="12.75" customHeight="1" x14ac:dyDescent="0.15">
      <c r="A74" s="16"/>
      <c r="B74" s="16"/>
      <c r="C74" s="16"/>
      <c r="D74" s="16"/>
      <c r="E74" s="16"/>
      <c r="F74" s="16"/>
      <c r="G74" s="16"/>
      <c r="H74" s="16"/>
      <c r="I74" s="79"/>
    </row>
    <row r="75" spans="1:9" ht="12.75" customHeight="1" x14ac:dyDescent="0.15">
      <c r="A75" s="16"/>
      <c r="B75" s="16"/>
      <c r="C75" s="16"/>
      <c r="D75" s="16"/>
      <c r="E75" s="16"/>
      <c r="F75" s="16"/>
      <c r="G75" s="16"/>
      <c r="H75" s="16"/>
      <c r="I75" s="79"/>
    </row>
    <row r="76" spans="1:9" ht="12.75" customHeight="1" x14ac:dyDescent="0.15">
      <c r="A76" s="16"/>
      <c r="B76" s="16"/>
      <c r="C76" s="16"/>
      <c r="D76" s="16"/>
      <c r="E76" s="16"/>
      <c r="F76" s="16"/>
      <c r="G76" s="16"/>
      <c r="H76" s="16"/>
      <c r="I76" s="79"/>
    </row>
    <row r="77" spans="1:9" ht="12.75" customHeight="1" x14ac:dyDescent="0.15">
      <c r="A77" s="16"/>
      <c r="B77" s="16"/>
      <c r="C77" s="16"/>
      <c r="D77" s="16"/>
      <c r="E77" s="16"/>
      <c r="F77" s="16"/>
      <c r="G77" s="16"/>
      <c r="H77" s="16"/>
      <c r="I77" s="79"/>
    </row>
    <row r="78" spans="1:9" ht="12.75" customHeight="1" x14ac:dyDescent="0.15">
      <c r="A78" s="16"/>
      <c r="B78" s="16"/>
      <c r="C78" s="16"/>
      <c r="D78" s="16"/>
      <c r="E78" s="16"/>
      <c r="F78" s="16"/>
      <c r="G78" s="16"/>
      <c r="H78" s="16"/>
      <c r="I78" s="79"/>
    </row>
    <row r="79" spans="1:9" ht="12.75" customHeight="1" x14ac:dyDescent="0.15">
      <c r="A79" s="16"/>
      <c r="B79" s="16"/>
      <c r="C79" s="16"/>
      <c r="D79" s="16"/>
      <c r="E79" s="16"/>
      <c r="F79" s="16"/>
      <c r="G79" s="16"/>
      <c r="H79" s="16"/>
      <c r="I79" s="79"/>
    </row>
    <row r="80" spans="1:9" ht="12.75" customHeight="1" x14ac:dyDescent="0.15">
      <c r="A80" s="16"/>
      <c r="B80" s="16"/>
      <c r="C80" s="16"/>
      <c r="D80" s="16"/>
      <c r="E80" s="16"/>
      <c r="F80" s="16"/>
      <c r="G80" s="16"/>
      <c r="H80" s="16"/>
      <c r="I80" s="79"/>
    </row>
    <row r="81" spans="1:9" ht="12.75" customHeight="1" x14ac:dyDescent="0.15">
      <c r="A81" s="16"/>
      <c r="B81" s="16"/>
      <c r="C81" s="16"/>
      <c r="D81" s="16"/>
      <c r="E81" s="16"/>
      <c r="F81" s="16"/>
      <c r="G81" s="16"/>
      <c r="H81" s="16"/>
      <c r="I81" s="79"/>
    </row>
    <row r="82" spans="1:9" ht="12.75" customHeight="1" x14ac:dyDescent="0.15">
      <c r="A82" s="16"/>
      <c r="B82" s="16"/>
      <c r="C82" s="16"/>
      <c r="D82" s="16"/>
      <c r="E82" s="16"/>
      <c r="F82" s="16"/>
      <c r="G82" s="16"/>
      <c r="H82" s="16"/>
      <c r="I82" s="79"/>
    </row>
    <row r="83" spans="1:9" ht="12.75" customHeight="1" x14ac:dyDescent="0.15">
      <c r="A83" s="16"/>
      <c r="B83" s="16"/>
      <c r="C83" s="16"/>
      <c r="D83" s="16"/>
      <c r="E83" s="16"/>
      <c r="F83" s="16"/>
      <c r="G83" s="16"/>
      <c r="H83" s="16"/>
      <c r="I83" s="79"/>
    </row>
    <row r="84" spans="1:9" ht="12.75" customHeight="1" x14ac:dyDescent="0.15">
      <c r="A84" s="16"/>
      <c r="B84" s="16"/>
      <c r="C84" s="16"/>
      <c r="D84" s="16"/>
      <c r="E84" s="16"/>
      <c r="F84" s="16"/>
      <c r="G84" s="16"/>
      <c r="H84" s="16"/>
      <c r="I84" s="79"/>
    </row>
    <row r="85" spans="1:9" ht="12.75" customHeight="1" x14ac:dyDescent="0.15">
      <c r="A85" s="16"/>
      <c r="B85" s="16"/>
      <c r="C85" s="16"/>
      <c r="D85" s="16"/>
      <c r="E85" s="16"/>
      <c r="F85" s="16"/>
      <c r="G85" s="16"/>
      <c r="H85" s="16"/>
      <c r="I85" s="79"/>
    </row>
    <row r="86" spans="1:9" ht="12.75" customHeight="1" x14ac:dyDescent="0.15">
      <c r="A86" s="16"/>
      <c r="B86" s="16"/>
      <c r="C86" s="16"/>
      <c r="D86" s="16"/>
      <c r="E86" s="16"/>
      <c r="F86" s="16"/>
      <c r="G86" s="16"/>
      <c r="H86" s="16"/>
      <c r="I86" s="79"/>
    </row>
    <row r="87" spans="1:9" ht="12.75" customHeight="1" x14ac:dyDescent="0.15"/>
    <row r="88" spans="1:9" ht="12.75" customHeight="1" x14ac:dyDescent="0.15"/>
    <row r="89" spans="1:9" ht="12.75" customHeight="1" x14ac:dyDescent="0.15"/>
    <row r="90" spans="1:9" ht="12.75" customHeight="1" x14ac:dyDescent="0.15"/>
    <row r="91" spans="1:9" ht="12.75" customHeight="1" x14ac:dyDescent="0.15"/>
    <row r="92" spans="1:9" ht="12.75" customHeight="1" x14ac:dyDescent="0.15"/>
    <row r="93" spans="1:9" ht="12.75" customHeight="1" x14ac:dyDescent="0.15"/>
    <row r="94" spans="1:9" ht="12.75" customHeight="1" x14ac:dyDescent="0.15"/>
    <row r="95" spans="1:9" ht="12.75" customHeight="1" x14ac:dyDescent="0.15"/>
    <row r="96" spans="1:9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spans="5:5" ht="12.75" customHeight="1" x14ac:dyDescent="0.15"/>
    <row r="178" spans="5:5" ht="12.75" customHeight="1" x14ac:dyDescent="0.15">
      <c r="E178" s="23"/>
    </row>
    <row r="179" spans="5:5" ht="12.75" customHeight="1" x14ac:dyDescent="0.15">
      <c r="E179" s="23"/>
    </row>
    <row r="180" spans="5:5" ht="12.75" customHeight="1" x14ac:dyDescent="0.15">
      <c r="E180" s="23"/>
    </row>
    <row r="181" spans="5:5" ht="12.75" customHeight="1" x14ac:dyDescent="0.15">
      <c r="E181" s="23"/>
    </row>
    <row r="182" spans="5:5" ht="12.75" customHeight="1" x14ac:dyDescent="0.15">
      <c r="E182" s="23"/>
    </row>
    <row r="183" spans="5:5" ht="12.75" customHeight="1" x14ac:dyDescent="0.15">
      <c r="E183" s="23"/>
    </row>
    <row r="184" spans="5:5" ht="12.75" customHeight="1" x14ac:dyDescent="0.15">
      <c r="E184" s="23"/>
    </row>
    <row r="185" spans="5:5" ht="12.75" customHeight="1" x14ac:dyDescent="0.15">
      <c r="E185" s="23"/>
    </row>
    <row r="186" spans="5:5" ht="12.75" customHeight="1" x14ac:dyDescent="0.15">
      <c r="E186" s="23"/>
    </row>
    <row r="187" spans="5:5" ht="12.75" customHeight="1" x14ac:dyDescent="0.15">
      <c r="E187" s="23"/>
    </row>
    <row r="188" spans="5:5" ht="12.75" customHeight="1" x14ac:dyDescent="0.15">
      <c r="E188" s="23"/>
    </row>
    <row r="189" spans="5:5" ht="12.75" customHeight="1" x14ac:dyDescent="0.15">
      <c r="E189" s="23"/>
    </row>
    <row r="190" spans="5:5" ht="12.75" customHeight="1" x14ac:dyDescent="0.15">
      <c r="E190" s="23"/>
    </row>
    <row r="191" spans="5:5" ht="12.75" customHeight="1" x14ac:dyDescent="0.15">
      <c r="E191" s="23"/>
    </row>
    <row r="192" spans="5:5" ht="12.75" customHeight="1" x14ac:dyDescent="0.15">
      <c r="E192" s="23"/>
    </row>
    <row r="193" spans="5:5" ht="12.75" customHeight="1" x14ac:dyDescent="0.15">
      <c r="E193" s="23"/>
    </row>
    <row r="194" spans="5:5" ht="12.75" customHeight="1" x14ac:dyDescent="0.15">
      <c r="E194" s="23"/>
    </row>
    <row r="195" spans="5:5" ht="12.75" customHeight="1" x14ac:dyDescent="0.15">
      <c r="E195" s="23"/>
    </row>
    <row r="196" spans="5:5" ht="12.75" customHeight="1" x14ac:dyDescent="0.15">
      <c r="E196" s="23"/>
    </row>
    <row r="197" spans="5:5" ht="12.75" customHeight="1" x14ac:dyDescent="0.15">
      <c r="E197" s="23"/>
    </row>
    <row r="198" spans="5:5" ht="12.75" customHeight="1" x14ac:dyDescent="0.15">
      <c r="E198" s="23"/>
    </row>
    <row r="199" spans="5:5" ht="12.75" customHeight="1" x14ac:dyDescent="0.15">
      <c r="E199" s="23"/>
    </row>
    <row r="200" spans="5:5" ht="12.75" customHeight="1" x14ac:dyDescent="0.15">
      <c r="E200" s="23"/>
    </row>
    <row r="201" spans="5:5" ht="12.75" customHeight="1" x14ac:dyDescent="0.15">
      <c r="E201" s="23"/>
    </row>
    <row r="202" spans="5:5" ht="12.75" customHeight="1" x14ac:dyDescent="0.15">
      <c r="E202" s="23"/>
    </row>
    <row r="203" spans="5:5" ht="12.75" customHeight="1" x14ac:dyDescent="0.15">
      <c r="E203" s="23"/>
    </row>
    <row r="204" spans="5:5" ht="12.75" customHeight="1" x14ac:dyDescent="0.15">
      <c r="E204" s="23"/>
    </row>
    <row r="205" spans="5:5" ht="12.75" customHeight="1" x14ac:dyDescent="0.15">
      <c r="E205" s="23"/>
    </row>
    <row r="206" spans="5:5" ht="12.75" customHeight="1" x14ac:dyDescent="0.15">
      <c r="E206" s="23"/>
    </row>
    <row r="207" spans="5:5" ht="12.75" customHeight="1" x14ac:dyDescent="0.15">
      <c r="E207" s="23"/>
    </row>
    <row r="208" spans="5:5" ht="12.75" customHeight="1" x14ac:dyDescent="0.15">
      <c r="E208" s="23"/>
    </row>
    <row r="209" spans="5:5" ht="12.75" customHeight="1" x14ac:dyDescent="0.15">
      <c r="E209" s="23"/>
    </row>
    <row r="210" spans="5:5" ht="12.75" customHeight="1" x14ac:dyDescent="0.15">
      <c r="E210" s="23"/>
    </row>
    <row r="211" spans="5:5" ht="12.75" customHeight="1" x14ac:dyDescent="0.15">
      <c r="E211" s="23"/>
    </row>
    <row r="212" spans="5:5" ht="12.75" customHeight="1" x14ac:dyDescent="0.15">
      <c r="E212" s="23"/>
    </row>
    <row r="213" spans="5:5" ht="12.75" customHeight="1" x14ac:dyDescent="0.15">
      <c r="E213" s="23"/>
    </row>
    <row r="214" spans="5:5" ht="12.75" customHeight="1" x14ac:dyDescent="0.15">
      <c r="E214" s="23"/>
    </row>
    <row r="215" spans="5:5" ht="12.75" customHeight="1" x14ac:dyDescent="0.15">
      <c r="E215" s="23"/>
    </row>
    <row r="216" spans="5:5" ht="12.75" customHeight="1" x14ac:dyDescent="0.15">
      <c r="E216" s="23"/>
    </row>
    <row r="217" spans="5:5" ht="12.75" customHeight="1" x14ac:dyDescent="0.15">
      <c r="E217" s="23"/>
    </row>
    <row r="218" spans="5:5" ht="12.75" customHeight="1" x14ac:dyDescent="0.15">
      <c r="E218" s="23"/>
    </row>
    <row r="219" spans="5:5" ht="12.75" customHeight="1" x14ac:dyDescent="0.15">
      <c r="E219" s="23"/>
    </row>
    <row r="220" spans="5:5" ht="12.75" customHeight="1" x14ac:dyDescent="0.15">
      <c r="E220" s="23"/>
    </row>
    <row r="221" spans="5:5" ht="12.75" customHeight="1" x14ac:dyDescent="0.15">
      <c r="E221" s="23"/>
    </row>
    <row r="222" spans="5:5" ht="12.75" customHeight="1" x14ac:dyDescent="0.15">
      <c r="E222" s="23"/>
    </row>
    <row r="223" spans="5:5" ht="12.75" customHeight="1" x14ac:dyDescent="0.15">
      <c r="E223" s="23"/>
    </row>
    <row r="224" spans="5:5" ht="12.75" customHeight="1" x14ac:dyDescent="0.15">
      <c r="E224" s="23"/>
    </row>
    <row r="225" spans="5:5" ht="12.75" customHeight="1" x14ac:dyDescent="0.15">
      <c r="E225" s="23"/>
    </row>
    <row r="226" spans="5:5" ht="12.75" customHeight="1" x14ac:dyDescent="0.15">
      <c r="E226" s="23"/>
    </row>
    <row r="227" spans="5:5" ht="12.75" customHeight="1" x14ac:dyDescent="0.15">
      <c r="E227" s="23"/>
    </row>
    <row r="228" spans="5:5" ht="12.75" customHeight="1" x14ac:dyDescent="0.15">
      <c r="E228" s="23"/>
    </row>
    <row r="229" spans="5:5" ht="12.75" customHeight="1" x14ac:dyDescent="0.15">
      <c r="E229" s="23"/>
    </row>
    <row r="230" spans="5:5" ht="12.75" customHeight="1" x14ac:dyDescent="0.15">
      <c r="E230" s="23"/>
    </row>
    <row r="231" spans="5:5" ht="12.75" customHeight="1" x14ac:dyDescent="0.15">
      <c r="E231" s="23"/>
    </row>
    <row r="232" spans="5:5" ht="12.75" customHeight="1" x14ac:dyDescent="0.15">
      <c r="E232" s="23"/>
    </row>
    <row r="233" spans="5:5" ht="12.75" customHeight="1" x14ac:dyDescent="0.15">
      <c r="E233" s="23"/>
    </row>
    <row r="234" spans="5:5" ht="12.75" customHeight="1" x14ac:dyDescent="0.15">
      <c r="E234" s="23"/>
    </row>
    <row r="235" spans="5:5" ht="12.75" customHeight="1" x14ac:dyDescent="0.15">
      <c r="E235" s="23"/>
    </row>
    <row r="236" spans="5:5" ht="12.75" customHeight="1" x14ac:dyDescent="0.15">
      <c r="E236" s="23"/>
    </row>
    <row r="237" spans="5:5" ht="12.75" customHeight="1" x14ac:dyDescent="0.15">
      <c r="E237" s="23"/>
    </row>
    <row r="238" spans="5:5" ht="12.75" customHeight="1" x14ac:dyDescent="0.15">
      <c r="E238" s="23"/>
    </row>
    <row r="239" spans="5:5" ht="12.75" customHeight="1" x14ac:dyDescent="0.15">
      <c r="E239" s="23"/>
    </row>
    <row r="240" spans="5:5" ht="12.75" customHeight="1" x14ac:dyDescent="0.15">
      <c r="E240" s="23"/>
    </row>
    <row r="241" spans="5:5" ht="12.75" customHeight="1" x14ac:dyDescent="0.15">
      <c r="E241" s="23"/>
    </row>
    <row r="242" spans="5:5" ht="12.75" customHeight="1" x14ac:dyDescent="0.15">
      <c r="E242" s="23"/>
    </row>
    <row r="243" spans="5:5" ht="12.75" customHeight="1" x14ac:dyDescent="0.15">
      <c r="E243" s="23"/>
    </row>
    <row r="244" spans="5:5" ht="12.75" customHeight="1" x14ac:dyDescent="0.15">
      <c r="E244" s="23"/>
    </row>
    <row r="245" spans="5:5" ht="12.75" customHeight="1" x14ac:dyDescent="0.15">
      <c r="E245" s="23"/>
    </row>
    <row r="246" spans="5:5" ht="12.75" customHeight="1" x14ac:dyDescent="0.15">
      <c r="E246" s="23"/>
    </row>
    <row r="247" spans="5:5" ht="12.75" customHeight="1" x14ac:dyDescent="0.15">
      <c r="E247" s="23"/>
    </row>
    <row r="248" spans="5:5" ht="12.75" customHeight="1" x14ac:dyDescent="0.15">
      <c r="E248" s="23"/>
    </row>
    <row r="249" spans="5:5" ht="12.75" customHeight="1" x14ac:dyDescent="0.15">
      <c r="E249" s="23"/>
    </row>
    <row r="250" spans="5:5" ht="12.75" customHeight="1" x14ac:dyDescent="0.15">
      <c r="E250" s="23"/>
    </row>
    <row r="251" spans="5:5" ht="12.75" customHeight="1" x14ac:dyDescent="0.15">
      <c r="E251" s="23"/>
    </row>
    <row r="252" spans="5:5" ht="12.75" customHeight="1" x14ac:dyDescent="0.15">
      <c r="E252" s="23"/>
    </row>
    <row r="253" spans="5:5" ht="12.75" customHeight="1" x14ac:dyDescent="0.15">
      <c r="E253" s="23"/>
    </row>
    <row r="254" spans="5:5" ht="12.75" customHeight="1" x14ac:dyDescent="0.15">
      <c r="E254" s="23"/>
    </row>
    <row r="255" spans="5:5" ht="12.75" customHeight="1" x14ac:dyDescent="0.15">
      <c r="E255" s="23"/>
    </row>
    <row r="256" spans="5:5" ht="12.75" customHeight="1" x14ac:dyDescent="0.15">
      <c r="E256" s="23"/>
    </row>
    <row r="257" spans="5:5" ht="12.75" customHeight="1" x14ac:dyDescent="0.15">
      <c r="E257" s="23"/>
    </row>
    <row r="258" spans="5:5" ht="12.75" customHeight="1" x14ac:dyDescent="0.15">
      <c r="E258" s="23"/>
    </row>
    <row r="259" spans="5:5" ht="12.75" customHeight="1" x14ac:dyDescent="0.15">
      <c r="E259" s="23"/>
    </row>
    <row r="260" spans="5:5" ht="12.75" customHeight="1" x14ac:dyDescent="0.15">
      <c r="E260" s="23"/>
    </row>
    <row r="261" spans="5:5" ht="12.75" customHeight="1" x14ac:dyDescent="0.15">
      <c r="E261" s="23"/>
    </row>
    <row r="262" spans="5:5" ht="12.75" customHeight="1" x14ac:dyDescent="0.15">
      <c r="E262" s="23"/>
    </row>
    <row r="263" spans="5:5" ht="12.75" customHeight="1" x14ac:dyDescent="0.15">
      <c r="E263" s="23"/>
    </row>
    <row r="264" spans="5:5" ht="12.75" customHeight="1" x14ac:dyDescent="0.15">
      <c r="E264" s="23"/>
    </row>
    <row r="265" spans="5:5" ht="12.75" customHeight="1" x14ac:dyDescent="0.15">
      <c r="E265" s="23"/>
    </row>
    <row r="266" spans="5:5" ht="12.75" customHeight="1" x14ac:dyDescent="0.15">
      <c r="E266" s="23"/>
    </row>
    <row r="267" spans="5:5" ht="12.75" customHeight="1" x14ac:dyDescent="0.15">
      <c r="E267" s="23"/>
    </row>
    <row r="268" spans="5:5" ht="12.75" customHeight="1" x14ac:dyDescent="0.15">
      <c r="E268" s="23"/>
    </row>
    <row r="269" spans="5:5" ht="12.75" customHeight="1" x14ac:dyDescent="0.15">
      <c r="E269" s="23"/>
    </row>
    <row r="270" spans="5:5" ht="12.75" customHeight="1" x14ac:dyDescent="0.15">
      <c r="E270" s="23"/>
    </row>
    <row r="271" spans="5:5" ht="12.75" customHeight="1" x14ac:dyDescent="0.15">
      <c r="E271" s="23"/>
    </row>
    <row r="272" spans="5:5" ht="12.75" customHeight="1" x14ac:dyDescent="0.15">
      <c r="E272" s="23"/>
    </row>
    <row r="273" spans="5:5" ht="12.75" customHeight="1" x14ac:dyDescent="0.15">
      <c r="E273" s="23"/>
    </row>
    <row r="274" spans="5:5" ht="12.75" customHeight="1" x14ac:dyDescent="0.15">
      <c r="E274" s="23"/>
    </row>
    <row r="275" spans="5:5" ht="12.75" customHeight="1" x14ac:dyDescent="0.15">
      <c r="E275" s="23"/>
    </row>
    <row r="276" spans="5:5" ht="12.75" customHeight="1" x14ac:dyDescent="0.15">
      <c r="E276" s="23"/>
    </row>
    <row r="277" spans="5:5" ht="12.75" customHeight="1" x14ac:dyDescent="0.15">
      <c r="E277" s="23"/>
    </row>
    <row r="278" spans="5:5" ht="12.75" customHeight="1" x14ac:dyDescent="0.15">
      <c r="E278" s="23"/>
    </row>
    <row r="279" spans="5:5" ht="12.75" customHeight="1" x14ac:dyDescent="0.15">
      <c r="E279" s="23"/>
    </row>
    <row r="280" spans="5:5" ht="12.75" customHeight="1" x14ac:dyDescent="0.15">
      <c r="E280" s="23"/>
    </row>
    <row r="281" spans="5:5" ht="12.75" customHeight="1" x14ac:dyDescent="0.15">
      <c r="E281" s="23"/>
    </row>
    <row r="282" spans="5:5" ht="12.75" customHeight="1" x14ac:dyDescent="0.15">
      <c r="E282" s="23"/>
    </row>
    <row r="283" spans="5:5" ht="12.75" customHeight="1" x14ac:dyDescent="0.15">
      <c r="E283" s="23"/>
    </row>
    <row r="284" spans="5:5" ht="12.75" customHeight="1" x14ac:dyDescent="0.15">
      <c r="E284" s="23"/>
    </row>
    <row r="285" spans="5:5" ht="12.75" customHeight="1" x14ac:dyDescent="0.15">
      <c r="E285" s="23"/>
    </row>
    <row r="286" spans="5:5" ht="12.75" customHeight="1" x14ac:dyDescent="0.15">
      <c r="E286" s="23"/>
    </row>
    <row r="287" spans="5:5" ht="12.75" customHeight="1" x14ac:dyDescent="0.15">
      <c r="E287" s="23"/>
    </row>
    <row r="288" spans="5:5" ht="12.75" customHeight="1" x14ac:dyDescent="0.15">
      <c r="E288" s="23"/>
    </row>
    <row r="289" spans="5:5" ht="12.75" customHeight="1" x14ac:dyDescent="0.15">
      <c r="E289" s="23"/>
    </row>
    <row r="290" spans="5:5" ht="12.75" customHeight="1" x14ac:dyDescent="0.15">
      <c r="E290" s="23"/>
    </row>
    <row r="291" spans="5:5" ht="12.75" customHeight="1" x14ac:dyDescent="0.15">
      <c r="E291" s="23"/>
    </row>
    <row r="292" spans="5:5" ht="12.75" customHeight="1" x14ac:dyDescent="0.15">
      <c r="E292" s="23"/>
    </row>
    <row r="293" spans="5:5" ht="12.75" customHeight="1" x14ac:dyDescent="0.15">
      <c r="E293" s="23"/>
    </row>
    <row r="294" spans="5:5" ht="12.75" customHeight="1" x14ac:dyDescent="0.15">
      <c r="E294" s="23"/>
    </row>
    <row r="295" spans="5:5" ht="12.75" customHeight="1" x14ac:dyDescent="0.15">
      <c r="E295" s="23"/>
    </row>
    <row r="296" spans="5:5" ht="12.75" customHeight="1" x14ac:dyDescent="0.15">
      <c r="E296" s="23"/>
    </row>
    <row r="297" spans="5:5" ht="12.75" customHeight="1" x14ac:dyDescent="0.15">
      <c r="E297" s="23"/>
    </row>
    <row r="298" spans="5:5" ht="12.75" customHeight="1" x14ac:dyDescent="0.15">
      <c r="E298" s="23"/>
    </row>
    <row r="299" spans="5:5" ht="12.75" customHeight="1" x14ac:dyDescent="0.15">
      <c r="E299" s="23"/>
    </row>
    <row r="300" spans="5:5" ht="12.75" customHeight="1" x14ac:dyDescent="0.15">
      <c r="E300" s="23"/>
    </row>
    <row r="301" spans="5:5" ht="12.75" customHeight="1" x14ac:dyDescent="0.15">
      <c r="E301" s="23"/>
    </row>
    <row r="302" spans="5:5" ht="12.75" customHeight="1" x14ac:dyDescent="0.15">
      <c r="E302" s="23"/>
    </row>
    <row r="303" spans="5:5" ht="12.75" customHeight="1" x14ac:dyDescent="0.15">
      <c r="E303" s="23"/>
    </row>
    <row r="304" spans="5:5" ht="12.75" customHeight="1" x14ac:dyDescent="0.15">
      <c r="E304" s="23"/>
    </row>
    <row r="305" spans="5:5" ht="12.75" customHeight="1" x14ac:dyDescent="0.15">
      <c r="E305" s="23"/>
    </row>
    <row r="306" spans="5:5" ht="12.75" customHeight="1" x14ac:dyDescent="0.15">
      <c r="E306" s="23"/>
    </row>
    <row r="307" spans="5:5" ht="12.75" customHeight="1" x14ac:dyDescent="0.15">
      <c r="E307" s="23"/>
    </row>
    <row r="308" spans="5:5" ht="12.75" customHeight="1" x14ac:dyDescent="0.15">
      <c r="E308" s="23"/>
    </row>
    <row r="309" spans="5:5" ht="12.75" customHeight="1" x14ac:dyDescent="0.15">
      <c r="E309" s="23"/>
    </row>
    <row r="310" spans="5:5" ht="12.75" customHeight="1" x14ac:dyDescent="0.15">
      <c r="E310" s="23"/>
    </row>
    <row r="311" spans="5:5" ht="12.75" customHeight="1" x14ac:dyDescent="0.15">
      <c r="E311" s="23"/>
    </row>
    <row r="312" spans="5:5" ht="12.75" customHeight="1" x14ac:dyDescent="0.15">
      <c r="E312" s="23"/>
    </row>
    <row r="313" spans="5:5" ht="12.75" customHeight="1" x14ac:dyDescent="0.15">
      <c r="E313" s="23"/>
    </row>
    <row r="314" spans="5:5" ht="12.75" customHeight="1" x14ac:dyDescent="0.15">
      <c r="E314" s="23"/>
    </row>
    <row r="315" spans="5:5" ht="12.75" customHeight="1" x14ac:dyDescent="0.15">
      <c r="E315" s="23"/>
    </row>
    <row r="316" spans="5:5" ht="12.75" customHeight="1" x14ac:dyDescent="0.15">
      <c r="E316" s="23"/>
    </row>
    <row r="317" spans="5:5" ht="12.75" customHeight="1" x14ac:dyDescent="0.15">
      <c r="E317" s="23"/>
    </row>
    <row r="318" spans="5:5" ht="12.75" customHeight="1" x14ac:dyDescent="0.15">
      <c r="E318" s="23"/>
    </row>
    <row r="319" spans="5:5" ht="12.75" customHeight="1" x14ac:dyDescent="0.15">
      <c r="E319" s="23"/>
    </row>
    <row r="320" spans="5:5" ht="12.75" customHeight="1" x14ac:dyDescent="0.15">
      <c r="E320" s="23"/>
    </row>
    <row r="321" spans="5:5" ht="12.75" customHeight="1" x14ac:dyDescent="0.15">
      <c r="E321" s="23"/>
    </row>
    <row r="322" spans="5:5" ht="12.75" customHeight="1" x14ac:dyDescent="0.15">
      <c r="E322" s="23"/>
    </row>
    <row r="323" spans="5:5" ht="12.75" customHeight="1" x14ac:dyDescent="0.15">
      <c r="E323" s="23"/>
    </row>
    <row r="324" spans="5:5" ht="12.75" customHeight="1" x14ac:dyDescent="0.15">
      <c r="E324" s="23"/>
    </row>
    <row r="325" spans="5:5" ht="12.75" customHeight="1" x14ac:dyDescent="0.15">
      <c r="E325" s="23"/>
    </row>
    <row r="326" spans="5:5" ht="12.75" customHeight="1" x14ac:dyDescent="0.15">
      <c r="E326" s="23"/>
    </row>
    <row r="327" spans="5:5" ht="12.75" customHeight="1" x14ac:dyDescent="0.15">
      <c r="E327" s="23"/>
    </row>
    <row r="328" spans="5:5" ht="12.75" customHeight="1" x14ac:dyDescent="0.15">
      <c r="E328" s="23"/>
    </row>
    <row r="329" spans="5:5" ht="12.75" customHeight="1" x14ac:dyDescent="0.15">
      <c r="E329" s="23"/>
    </row>
    <row r="330" spans="5:5" ht="12.75" customHeight="1" x14ac:dyDescent="0.15">
      <c r="E330" s="23"/>
    </row>
    <row r="331" spans="5:5" ht="12.75" customHeight="1" x14ac:dyDescent="0.15">
      <c r="E331" s="23"/>
    </row>
    <row r="332" spans="5:5" ht="12.75" customHeight="1" x14ac:dyDescent="0.15">
      <c r="E332" s="23"/>
    </row>
    <row r="333" spans="5:5" ht="12.75" customHeight="1" x14ac:dyDescent="0.15">
      <c r="E333" s="23"/>
    </row>
    <row r="334" spans="5:5" ht="12.75" customHeight="1" x14ac:dyDescent="0.15">
      <c r="E334" s="23"/>
    </row>
    <row r="335" spans="5:5" ht="12.75" customHeight="1" x14ac:dyDescent="0.15">
      <c r="E335" s="23"/>
    </row>
    <row r="336" spans="5:5" ht="12.75" customHeight="1" x14ac:dyDescent="0.15">
      <c r="E336" s="23"/>
    </row>
    <row r="337" spans="5:5" ht="12.75" customHeight="1" x14ac:dyDescent="0.15">
      <c r="E337" s="23"/>
    </row>
    <row r="338" spans="5:5" ht="12.75" customHeight="1" x14ac:dyDescent="0.15">
      <c r="E338" s="23"/>
    </row>
    <row r="339" spans="5:5" ht="12.75" customHeight="1" x14ac:dyDescent="0.15">
      <c r="E339" s="23"/>
    </row>
    <row r="340" spans="5:5" ht="12.75" customHeight="1" x14ac:dyDescent="0.15">
      <c r="E340" s="23"/>
    </row>
    <row r="341" spans="5:5" ht="12.75" customHeight="1" x14ac:dyDescent="0.15">
      <c r="E341" s="23"/>
    </row>
    <row r="342" spans="5:5" ht="12.75" customHeight="1" x14ac:dyDescent="0.15">
      <c r="E342" s="23"/>
    </row>
    <row r="343" spans="5:5" ht="12.75" customHeight="1" x14ac:dyDescent="0.15">
      <c r="E343" s="23"/>
    </row>
    <row r="344" spans="5:5" ht="12.75" customHeight="1" x14ac:dyDescent="0.15">
      <c r="E344" s="23"/>
    </row>
    <row r="345" spans="5:5" ht="12.75" customHeight="1" x14ac:dyDescent="0.15">
      <c r="E345" s="23"/>
    </row>
    <row r="346" spans="5:5" ht="12.75" customHeight="1" x14ac:dyDescent="0.15">
      <c r="E346" s="23"/>
    </row>
    <row r="347" spans="5:5" ht="12.75" customHeight="1" x14ac:dyDescent="0.15">
      <c r="E347" s="23"/>
    </row>
    <row r="348" spans="5:5" ht="12.75" customHeight="1" x14ac:dyDescent="0.15">
      <c r="E348" s="23"/>
    </row>
    <row r="349" spans="5:5" ht="12.75" customHeight="1" x14ac:dyDescent="0.15">
      <c r="E349" s="23"/>
    </row>
    <row r="350" spans="5:5" ht="12.75" customHeight="1" x14ac:dyDescent="0.15">
      <c r="E350" s="23"/>
    </row>
    <row r="351" spans="5:5" ht="12.75" customHeight="1" x14ac:dyDescent="0.15">
      <c r="E351" s="23"/>
    </row>
    <row r="352" spans="5:5" ht="12.75" customHeight="1" x14ac:dyDescent="0.15">
      <c r="E352" s="23"/>
    </row>
    <row r="353" spans="5:5" ht="12.75" customHeight="1" x14ac:dyDescent="0.15">
      <c r="E353" s="23"/>
    </row>
    <row r="354" spans="5:5" ht="12.75" customHeight="1" x14ac:dyDescent="0.15">
      <c r="E354" s="23"/>
    </row>
    <row r="355" spans="5:5" ht="12.75" customHeight="1" x14ac:dyDescent="0.15">
      <c r="E355" s="23"/>
    </row>
    <row r="356" spans="5:5" ht="12.75" customHeight="1" x14ac:dyDescent="0.15">
      <c r="E356" s="23"/>
    </row>
    <row r="357" spans="5:5" ht="12.75" customHeight="1" x14ac:dyDescent="0.15">
      <c r="E357" s="23"/>
    </row>
    <row r="358" spans="5:5" ht="12.75" customHeight="1" x14ac:dyDescent="0.15">
      <c r="E358" s="23"/>
    </row>
    <row r="359" spans="5:5" ht="12.75" customHeight="1" x14ac:dyDescent="0.15">
      <c r="E359" s="23"/>
    </row>
    <row r="360" spans="5:5" ht="12.75" customHeight="1" x14ac:dyDescent="0.15">
      <c r="E360" s="23"/>
    </row>
    <row r="361" spans="5:5" ht="12.75" customHeight="1" x14ac:dyDescent="0.15">
      <c r="E361" s="23"/>
    </row>
    <row r="362" spans="5:5" ht="12.75" customHeight="1" x14ac:dyDescent="0.15">
      <c r="E362" s="23"/>
    </row>
    <row r="363" spans="5:5" ht="12.75" customHeight="1" x14ac:dyDescent="0.15">
      <c r="E363" s="23"/>
    </row>
    <row r="364" spans="5:5" ht="12.75" customHeight="1" x14ac:dyDescent="0.15">
      <c r="E364" s="23"/>
    </row>
    <row r="365" spans="5:5" ht="12.75" customHeight="1" x14ac:dyDescent="0.15">
      <c r="E365" s="23"/>
    </row>
    <row r="366" spans="5:5" ht="12.75" customHeight="1" x14ac:dyDescent="0.15">
      <c r="E366" s="23"/>
    </row>
    <row r="367" spans="5:5" ht="12.75" customHeight="1" x14ac:dyDescent="0.15">
      <c r="E367" s="23"/>
    </row>
    <row r="368" spans="5:5" ht="12.75" customHeight="1" x14ac:dyDescent="0.15">
      <c r="E368" s="23"/>
    </row>
    <row r="369" spans="5:5" ht="12.75" customHeight="1" x14ac:dyDescent="0.15">
      <c r="E369" s="23"/>
    </row>
    <row r="370" spans="5:5" ht="12.75" customHeight="1" x14ac:dyDescent="0.15">
      <c r="E370" s="23"/>
    </row>
    <row r="371" spans="5:5" ht="12.75" customHeight="1" x14ac:dyDescent="0.15">
      <c r="E371" s="23"/>
    </row>
    <row r="372" spans="5:5" ht="12.75" customHeight="1" x14ac:dyDescent="0.15">
      <c r="E372" s="23"/>
    </row>
    <row r="373" spans="5:5" ht="12.75" customHeight="1" x14ac:dyDescent="0.15">
      <c r="E373" s="23"/>
    </row>
    <row r="374" spans="5:5" ht="12.75" customHeight="1" x14ac:dyDescent="0.15">
      <c r="E374" s="23"/>
    </row>
    <row r="375" spans="5:5" ht="12.75" customHeight="1" x14ac:dyDescent="0.15">
      <c r="E375" s="23"/>
    </row>
    <row r="376" spans="5:5" ht="12.75" customHeight="1" x14ac:dyDescent="0.15">
      <c r="E376" s="23"/>
    </row>
    <row r="377" spans="5:5" ht="12.75" customHeight="1" x14ac:dyDescent="0.15">
      <c r="E377" s="23"/>
    </row>
    <row r="378" spans="5:5" ht="12.75" customHeight="1" x14ac:dyDescent="0.15">
      <c r="E378" s="23"/>
    </row>
    <row r="379" spans="5:5" ht="12.75" customHeight="1" x14ac:dyDescent="0.15">
      <c r="E379" s="23"/>
    </row>
    <row r="380" spans="5:5" ht="12.75" customHeight="1" x14ac:dyDescent="0.15">
      <c r="E380" s="23"/>
    </row>
    <row r="381" spans="5:5" ht="12.75" customHeight="1" x14ac:dyDescent="0.15">
      <c r="E381" s="23"/>
    </row>
    <row r="382" spans="5:5" ht="12.75" customHeight="1" x14ac:dyDescent="0.15">
      <c r="E382" s="23"/>
    </row>
    <row r="383" spans="5:5" ht="12.75" customHeight="1" x14ac:dyDescent="0.15">
      <c r="E383" s="23"/>
    </row>
    <row r="384" spans="5:5" ht="12.75" customHeight="1" x14ac:dyDescent="0.15">
      <c r="E384" s="23"/>
    </row>
    <row r="385" spans="5:5" ht="12.75" customHeight="1" x14ac:dyDescent="0.15">
      <c r="E385" s="23"/>
    </row>
    <row r="386" spans="5:5" ht="12.75" customHeight="1" x14ac:dyDescent="0.15">
      <c r="E386" s="23"/>
    </row>
    <row r="387" spans="5:5" ht="12.75" customHeight="1" x14ac:dyDescent="0.15">
      <c r="E387" s="23"/>
    </row>
    <row r="388" spans="5:5" ht="12.75" customHeight="1" x14ac:dyDescent="0.15">
      <c r="E388" s="23"/>
    </row>
    <row r="389" spans="5:5" ht="12.75" customHeight="1" x14ac:dyDescent="0.15">
      <c r="E389" s="23"/>
    </row>
    <row r="390" spans="5:5" ht="12.75" customHeight="1" x14ac:dyDescent="0.15">
      <c r="E390" s="23"/>
    </row>
    <row r="391" spans="5:5" ht="12.75" customHeight="1" x14ac:dyDescent="0.15">
      <c r="E391" s="23"/>
    </row>
    <row r="392" spans="5:5" ht="12.75" customHeight="1" x14ac:dyDescent="0.15">
      <c r="E392" s="23"/>
    </row>
    <row r="393" spans="5:5" ht="12.75" customHeight="1" x14ac:dyDescent="0.15">
      <c r="E393" s="23"/>
    </row>
    <row r="394" spans="5:5" ht="12.75" customHeight="1" x14ac:dyDescent="0.15">
      <c r="E394" s="23"/>
    </row>
    <row r="395" spans="5:5" ht="12.75" customHeight="1" x14ac:dyDescent="0.15">
      <c r="E395" s="23"/>
    </row>
    <row r="396" spans="5:5" ht="12.75" customHeight="1" x14ac:dyDescent="0.15">
      <c r="E396" s="23"/>
    </row>
    <row r="397" spans="5:5" ht="12.75" customHeight="1" x14ac:dyDescent="0.15">
      <c r="E397" s="23"/>
    </row>
    <row r="398" spans="5:5" ht="12.75" customHeight="1" x14ac:dyDescent="0.15">
      <c r="E398" s="23"/>
    </row>
    <row r="399" spans="5:5" ht="12.75" customHeight="1" x14ac:dyDescent="0.15">
      <c r="E399" s="23"/>
    </row>
    <row r="400" spans="5:5" ht="12.75" customHeight="1" x14ac:dyDescent="0.15">
      <c r="E400" s="23"/>
    </row>
    <row r="401" spans="5:5" ht="12.75" customHeight="1" x14ac:dyDescent="0.15">
      <c r="E401" s="23"/>
    </row>
    <row r="402" spans="5:5" ht="12.75" customHeight="1" x14ac:dyDescent="0.15">
      <c r="E402" s="23"/>
    </row>
    <row r="403" spans="5:5" ht="12.75" customHeight="1" x14ac:dyDescent="0.15">
      <c r="E403" s="23"/>
    </row>
    <row r="404" spans="5:5" ht="12.75" customHeight="1" x14ac:dyDescent="0.15">
      <c r="E404" s="23"/>
    </row>
    <row r="405" spans="5:5" ht="12.75" customHeight="1" x14ac:dyDescent="0.15">
      <c r="E405" s="23"/>
    </row>
    <row r="406" spans="5:5" ht="12.75" customHeight="1" x14ac:dyDescent="0.15">
      <c r="E406" s="23"/>
    </row>
    <row r="407" spans="5:5" ht="12.75" customHeight="1" x14ac:dyDescent="0.15">
      <c r="E407" s="23"/>
    </row>
    <row r="408" spans="5:5" ht="12.75" customHeight="1" x14ac:dyDescent="0.15">
      <c r="E408" s="23"/>
    </row>
    <row r="409" spans="5:5" ht="12.75" customHeight="1" x14ac:dyDescent="0.15">
      <c r="E409" s="23"/>
    </row>
    <row r="410" spans="5:5" ht="12.75" customHeight="1" x14ac:dyDescent="0.15">
      <c r="E410" s="23"/>
    </row>
    <row r="411" spans="5:5" ht="12.75" customHeight="1" x14ac:dyDescent="0.15">
      <c r="E411" s="23"/>
    </row>
    <row r="412" spans="5:5" ht="12.75" customHeight="1" x14ac:dyDescent="0.15">
      <c r="E412" s="23"/>
    </row>
    <row r="413" spans="5:5" ht="12.75" customHeight="1" x14ac:dyDescent="0.15">
      <c r="E413" s="23"/>
    </row>
    <row r="414" spans="5:5" ht="12.75" customHeight="1" x14ac:dyDescent="0.15">
      <c r="E414" s="23"/>
    </row>
    <row r="415" spans="5:5" ht="12.75" customHeight="1" x14ac:dyDescent="0.15">
      <c r="E415" s="23"/>
    </row>
    <row r="416" spans="5:5" ht="12.75" customHeight="1" x14ac:dyDescent="0.15">
      <c r="E416" s="23"/>
    </row>
    <row r="417" spans="5:5" ht="12.75" customHeight="1" x14ac:dyDescent="0.15">
      <c r="E417" s="23"/>
    </row>
    <row r="418" spans="5:5" ht="12.75" customHeight="1" x14ac:dyDescent="0.15">
      <c r="E418" s="23"/>
    </row>
    <row r="419" spans="5:5" ht="12.75" customHeight="1" x14ac:dyDescent="0.15">
      <c r="E419" s="23"/>
    </row>
    <row r="420" spans="5:5" ht="12.75" customHeight="1" x14ac:dyDescent="0.15">
      <c r="E420" s="23"/>
    </row>
    <row r="421" spans="5:5" ht="12.75" customHeight="1" x14ac:dyDescent="0.15">
      <c r="E421" s="23"/>
    </row>
    <row r="422" spans="5:5" ht="12.75" customHeight="1" x14ac:dyDescent="0.15">
      <c r="E422" s="23"/>
    </row>
    <row r="423" spans="5:5" ht="12.75" customHeight="1" x14ac:dyDescent="0.15">
      <c r="E423" s="23"/>
    </row>
    <row r="424" spans="5:5" ht="12.75" customHeight="1" x14ac:dyDescent="0.15">
      <c r="E424" s="23"/>
    </row>
    <row r="425" spans="5:5" ht="12.75" customHeight="1" x14ac:dyDescent="0.15">
      <c r="E425" s="23"/>
    </row>
    <row r="426" spans="5:5" ht="12.75" customHeight="1" x14ac:dyDescent="0.15">
      <c r="E426" s="23"/>
    </row>
    <row r="427" spans="5:5" ht="12.75" customHeight="1" x14ac:dyDescent="0.15">
      <c r="E427" s="23"/>
    </row>
    <row r="428" spans="5:5" ht="12.75" customHeight="1" x14ac:dyDescent="0.15">
      <c r="E428" s="23"/>
    </row>
    <row r="429" spans="5:5" ht="12.75" customHeight="1" x14ac:dyDescent="0.15">
      <c r="E429" s="23"/>
    </row>
    <row r="430" spans="5:5" ht="12.75" customHeight="1" x14ac:dyDescent="0.15">
      <c r="E430" s="23"/>
    </row>
    <row r="431" spans="5:5" ht="12.75" customHeight="1" x14ac:dyDescent="0.15">
      <c r="E431" s="23"/>
    </row>
    <row r="432" spans="5:5" ht="12.75" customHeight="1" x14ac:dyDescent="0.15">
      <c r="E432" s="23"/>
    </row>
    <row r="433" spans="5:5" ht="12.75" customHeight="1" x14ac:dyDescent="0.15">
      <c r="E433" s="23"/>
    </row>
    <row r="434" spans="5:5" ht="12.75" customHeight="1" x14ac:dyDescent="0.15">
      <c r="E434" s="23"/>
    </row>
    <row r="435" spans="5:5" ht="12.75" customHeight="1" x14ac:dyDescent="0.15">
      <c r="E435" s="23"/>
    </row>
    <row r="436" spans="5:5" ht="12.75" customHeight="1" x14ac:dyDescent="0.15">
      <c r="E436" s="23"/>
    </row>
    <row r="437" spans="5:5" ht="12.75" customHeight="1" x14ac:dyDescent="0.15">
      <c r="E437" s="23"/>
    </row>
    <row r="438" spans="5:5" ht="12.75" customHeight="1" x14ac:dyDescent="0.15">
      <c r="E438" s="23"/>
    </row>
    <row r="439" spans="5:5" ht="12.75" customHeight="1" x14ac:dyDescent="0.15">
      <c r="E439" s="23"/>
    </row>
    <row r="440" spans="5:5" ht="12.75" customHeight="1" x14ac:dyDescent="0.15">
      <c r="E440" s="23"/>
    </row>
    <row r="441" spans="5:5" ht="12.75" customHeight="1" x14ac:dyDescent="0.15">
      <c r="E441" s="23"/>
    </row>
    <row r="442" spans="5:5" ht="12.75" customHeight="1" x14ac:dyDescent="0.15">
      <c r="E442" s="23"/>
    </row>
    <row r="443" spans="5:5" ht="12.75" customHeight="1" x14ac:dyDescent="0.15">
      <c r="E443" s="23"/>
    </row>
    <row r="444" spans="5:5" ht="12.75" customHeight="1" x14ac:dyDescent="0.15">
      <c r="E444" s="23"/>
    </row>
    <row r="445" spans="5:5" ht="12.75" customHeight="1" x14ac:dyDescent="0.15">
      <c r="E445" s="23"/>
    </row>
    <row r="446" spans="5:5" ht="12.75" customHeight="1" x14ac:dyDescent="0.15">
      <c r="E446" s="23"/>
    </row>
    <row r="447" spans="5:5" ht="12.75" customHeight="1" x14ac:dyDescent="0.15">
      <c r="E447" s="23"/>
    </row>
    <row r="448" spans="5:5" ht="12.75" customHeight="1" x14ac:dyDescent="0.15">
      <c r="E448" s="23"/>
    </row>
    <row r="449" spans="5:5" ht="12.75" customHeight="1" x14ac:dyDescent="0.15">
      <c r="E449" s="23"/>
    </row>
    <row r="450" spans="5:5" ht="12.75" customHeight="1" x14ac:dyDescent="0.15">
      <c r="E450" s="23"/>
    </row>
    <row r="451" spans="5:5" ht="12.75" customHeight="1" x14ac:dyDescent="0.15">
      <c r="E451" s="23"/>
    </row>
    <row r="452" spans="5:5" ht="12.75" customHeight="1" x14ac:dyDescent="0.15">
      <c r="E452" s="23"/>
    </row>
    <row r="453" spans="5:5" ht="12.75" customHeight="1" x14ac:dyDescent="0.15">
      <c r="E453" s="23"/>
    </row>
    <row r="454" spans="5:5" ht="12.75" customHeight="1" x14ac:dyDescent="0.15">
      <c r="E454" s="23"/>
    </row>
    <row r="455" spans="5:5" ht="12.75" customHeight="1" x14ac:dyDescent="0.15">
      <c r="E455" s="23"/>
    </row>
    <row r="456" spans="5:5" ht="12.75" customHeight="1" x14ac:dyDescent="0.15">
      <c r="E456" s="23"/>
    </row>
    <row r="457" spans="5:5" ht="12.75" customHeight="1" x14ac:dyDescent="0.15">
      <c r="E457" s="23"/>
    </row>
    <row r="458" spans="5:5" ht="12.75" customHeight="1" x14ac:dyDescent="0.15">
      <c r="E458" s="23"/>
    </row>
    <row r="459" spans="5:5" ht="12.75" customHeight="1" x14ac:dyDescent="0.15">
      <c r="E459" s="23"/>
    </row>
    <row r="460" spans="5:5" ht="12.75" customHeight="1" x14ac:dyDescent="0.15">
      <c r="E460" s="23"/>
    </row>
    <row r="461" spans="5:5" ht="12.75" customHeight="1" x14ac:dyDescent="0.15">
      <c r="E461" s="23"/>
    </row>
    <row r="462" spans="5:5" ht="12.75" customHeight="1" x14ac:dyDescent="0.15">
      <c r="E462" s="23"/>
    </row>
    <row r="463" spans="5:5" ht="12.75" customHeight="1" x14ac:dyDescent="0.15">
      <c r="E463" s="23"/>
    </row>
    <row r="464" spans="5:5" ht="12.75" customHeight="1" x14ac:dyDescent="0.15">
      <c r="E464" s="23"/>
    </row>
    <row r="465" spans="5:5" ht="12.75" customHeight="1" x14ac:dyDescent="0.15">
      <c r="E465" s="23"/>
    </row>
    <row r="466" spans="5:5" ht="12.75" customHeight="1" x14ac:dyDescent="0.15">
      <c r="E466" s="23"/>
    </row>
    <row r="467" spans="5:5" ht="12.75" customHeight="1" x14ac:dyDescent="0.15">
      <c r="E467" s="23"/>
    </row>
    <row r="468" spans="5:5" ht="12.75" customHeight="1" x14ac:dyDescent="0.15">
      <c r="E468" s="23"/>
    </row>
    <row r="469" spans="5:5" ht="12.75" customHeight="1" x14ac:dyDescent="0.15">
      <c r="E469" s="23"/>
    </row>
    <row r="470" spans="5:5" ht="12.75" customHeight="1" x14ac:dyDescent="0.15">
      <c r="E470" s="23"/>
    </row>
    <row r="471" spans="5:5" ht="12.75" customHeight="1" x14ac:dyDescent="0.15">
      <c r="E471" s="23"/>
    </row>
    <row r="472" spans="5:5" ht="12.75" customHeight="1" x14ac:dyDescent="0.15">
      <c r="E472" s="23"/>
    </row>
    <row r="473" spans="5:5" ht="12.75" customHeight="1" x14ac:dyDescent="0.15">
      <c r="E473" s="23"/>
    </row>
    <row r="474" spans="5:5" ht="12.75" customHeight="1" x14ac:dyDescent="0.15">
      <c r="E474" s="23"/>
    </row>
    <row r="475" spans="5:5" ht="12.75" customHeight="1" x14ac:dyDescent="0.15">
      <c r="E475" s="23"/>
    </row>
    <row r="476" spans="5:5" ht="12.75" customHeight="1" x14ac:dyDescent="0.15">
      <c r="E476" s="23"/>
    </row>
    <row r="477" spans="5:5" ht="12.75" customHeight="1" x14ac:dyDescent="0.15">
      <c r="E477" s="23"/>
    </row>
    <row r="478" spans="5:5" ht="12.75" customHeight="1" x14ac:dyDescent="0.15">
      <c r="E478" s="23"/>
    </row>
    <row r="479" spans="5:5" ht="12.75" customHeight="1" x14ac:dyDescent="0.15">
      <c r="E479" s="23"/>
    </row>
    <row r="480" spans="5:5" ht="12.75" customHeight="1" x14ac:dyDescent="0.15">
      <c r="E480" s="23"/>
    </row>
    <row r="481" spans="5:5" ht="12.75" customHeight="1" x14ac:dyDescent="0.15">
      <c r="E481" s="23"/>
    </row>
    <row r="482" spans="5:5" ht="12.75" customHeight="1" x14ac:dyDescent="0.15">
      <c r="E482" s="23"/>
    </row>
    <row r="483" spans="5:5" ht="12.75" customHeight="1" x14ac:dyDescent="0.15">
      <c r="E483" s="23"/>
    </row>
    <row r="484" spans="5:5" ht="12.75" customHeight="1" x14ac:dyDescent="0.15">
      <c r="E484" s="23"/>
    </row>
    <row r="485" spans="5:5" ht="12.75" customHeight="1" x14ac:dyDescent="0.15">
      <c r="E485" s="23"/>
    </row>
    <row r="486" spans="5:5" ht="12.75" customHeight="1" x14ac:dyDescent="0.15">
      <c r="E486" s="23"/>
    </row>
    <row r="487" spans="5:5" ht="12.75" customHeight="1" x14ac:dyDescent="0.15">
      <c r="E487" s="23"/>
    </row>
    <row r="488" spans="5:5" ht="12.75" customHeight="1" x14ac:dyDescent="0.15">
      <c r="E488" s="23"/>
    </row>
    <row r="489" spans="5:5" ht="12.75" customHeight="1" x14ac:dyDescent="0.15">
      <c r="E489" s="23"/>
    </row>
    <row r="490" spans="5:5" ht="12.75" customHeight="1" x14ac:dyDescent="0.15">
      <c r="E490" s="23"/>
    </row>
    <row r="491" spans="5:5" ht="12.75" customHeight="1" x14ac:dyDescent="0.15">
      <c r="E491" s="23"/>
    </row>
    <row r="492" spans="5:5" ht="12.75" customHeight="1" x14ac:dyDescent="0.15">
      <c r="E492" s="23"/>
    </row>
    <row r="493" spans="5:5" ht="12.75" customHeight="1" x14ac:dyDescent="0.15">
      <c r="E493" s="23"/>
    </row>
    <row r="494" spans="5:5" ht="12.75" customHeight="1" x14ac:dyDescent="0.15">
      <c r="E494" s="23"/>
    </row>
    <row r="495" spans="5:5" ht="12.75" customHeight="1" x14ac:dyDescent="0.15">
      <c r="E495" s="23"/>
    </row>
    <row r="496" spans="5:5" ht="12.75" customHeight="1" x14ac:dyDescent="0.15">
      <c r="E496" s="23"/>
    </row>
    <row r="497" spans="5:5" ht="12.75" customHeight="1" x14ac:dyDescent="0.15">
      <c r="E497" s="23"/>
    </row>
    <row r="498" spans="5:5" ht="12.75" customHeight="1" x14ac:dyDescent="0.15">
      <c r="E498" s="23"/>
    </row>
    <row r="499" spans="5:5" ht="12.75" customHeight="1" x14ac:dyDescent="0.15">
      <c r="E499" s="23"/>
    </row>
    <row r="500" spans="5:5" ht="12.75" customHeight="1" x14ac:dyDescent="0.15">
      <c r="E500" s="23"/>
    </row>
    <row r="501" spans="5:5" ht="12.75" customHeight="1" x14ac:dyDescent="0.15">
      <c r="E501" s="23"/>
    </row>
    <row r="502" spans="5:5" ht="12.75" customHeight="1" x14ac:dyDescent="0.15">
      <c r="E502" s="23"/>
    </row>
    <row r="503" spans="5:5" ht="12.75" customHeight="1" x14ac:dyDescent="0.15">
      <c r="E503" s="23"/>
    </row>
    <row r="504" spans="5:5" ht="12.75" customHeight="1" x14ac:dyDescent="0.15">
      <c r="E504" s="23"/>
    </row>
    <row r="505" spans="5:5" ht="12.75" customHeight="1" x14ac:dyDescent="0.15">
      <c r="E505" s="23"/>
    </row>
    <row r="506" spans="5:5" ht="12.75" customHeight="1" x14ac:dyDescent="0.15">
      <c r="E506" s="23"/>
    </row>
    <row r="507" spans="5:5" ht="12.75" customHeight="1" x14ac:dyDescent="0.15">
      <c r="E507" s="23"/>
    </row>
    <row r="508" spans="5:5" ht="12.75" customHeight="1" x14ac:dyDescent="0.15">
      <c r="E508" s="23"/>
    </row>
    <row r="509" spans="5:5" ht="12.75" customHeight="1" x14ac:dyDescent="0.15">
      <c r="E509" s="23"/>
    </row>
    <row r="510" spans="5:5" ht="12.75" customHeight="1" x14ac:dyDescent="0.15">
      <c r="E510" s="23"/>
    </row>
    <row r="511" spans="5:5" ht="12.75" customHeight="1" x14ac:dyDescent="0.15">
      <c r="E511" s="23"/>
    </row>
    <row r="512" spans="5:5" ht="12.75" customHeight="1" x14ac:dyDescent="0.15">
      <c r="E512" s="23"/>
    </row>
    <row r="513" spans="5:5" ht="12.75" customHeight="1" x14ac:dyDescent="0.15">
      <c r="E513" s="23"/>
    </row>
    <row r="514" spans="5:5" ht="12.75" customHeight="1" x14ac:dyDescent="0.15">
      <c r="E514" s="23"/>
    </row>
    <row r="515" spans="5:5" ht="12.75" customHeight="1" x14ac:dyDescent="0.15">
      <c r="E515" s="23"/>
    </row>
    <row r="516" spans="5:5" ht="12.75" customHeight="1" x14ac:dyDescent="0.15">
      <c r="E516" s="23"/>
    </row>
    <row r="517" spans="5:5" ht="12.75" customHeight="1" x14ac:dyDescent="0.15">
      <c r="E517" s="23"/>
    </row>
    <row r="518" spans="5:5" ht="12.75" customHeight="1" x14ac:dyDescent="0.15">
      <c r="E518" s="23"/>
    </row>
    <row r="519" spans="5:5" ht="12.75" customHeight="1" x14ac:dyDescent="0.15">
      <c r="E519" s="23"/>
    </row>
    <row r="520" spans="5:5" ht="12.75" customHeight="1" x14ac:dyDescent="0.15">
      <c r="E520" s="23"/>
    </row>
    <row r="521" spans="5:5" ht="12.75" customHeight="1" x14ac:dyDescent="0.15">
      <c r="E521" s="23"/>
    </row>
    <row r="522" spans="5:5" ht="12.75" customHeight="1" x14ac:dyDescent="0.15">
      <c r="E522" s="23"/>
    </row>
    <row r="523" spans="5:5" ht="12.75" customHeight="1" x14ac:dyDescent="0.15">
      <c r="E523" s="23"/>
    </row>
    <row r="524" spans="5:5" ht="12.75" customHeight="1" x14ac:dyDescent="0.15">
      <c r="E524" s="23"/>
    </row>
    <row r="525" spans="5:5" ht="12.75" customHeight="1" x14ac:dyDescent="0.15">
      <c r="E525" s="23"/>
    </row>
    <row r="526" spans="5:5" ht="12.75" customHeight="1" x14ac:dyDescent="0.15">
      <c r="E526" s="23"/>
    </row>
    <row r="527" spans="5:5" ht="12.75" customHeight="1" x14ac:dyDescent="0.15">
      <c r="E527" s="23"/>
    </row>
    <row r="528" spans="5:5" ht="12.75" customHeight="1" x14ac:dyDescent="0.15">
      <c r="E528" s="23"/>
    </row>
    <row r="529" spans="5:5" ht="12.75" customHeight="1" x14ac:dyDescent="0.15">
      <c r="E529" s="23"/>
    </row>
    <row r="530" spans="5:5" ht="12.75" customHeight="1" x14ac:dyDescent="0.15">
      <c r="E530" s="23"/>
    </row>
    <row r="531" spans="5:5" ht="12.75" customHeight="1" x14ac:dyDescent="0.15">
      <c r="E531" s="23"/>
    </row>
    <row r="532" spans="5:5" ht="12.75" customHeight="1" x14ac:dyDescent="0.15">
      <c r="E532" s="23"/>
    </row>
    <row r="533" spans="5:5" ht="12.75" customHeight="1" x14ac:dyDescent="0.15">
      <c r="E533" s="23"/>
    </row>
    <row r="534" spans="5:5" ht="12.75" customHeight="1" x14ac:dyDescent="0.15">
      <c r="E534" s="23"/>
    </row>
    <row r="535" spans="5:5" ht="12.75" customHeight="1" x14ac:dyDescent="0.15">
      <c r="E535" s="23"/>
    </row>
    <row r="536" spans="5:5" ht="12.75" customHeight="1" x14ac:dyDescent="0.15">
      <c r="E536" s="23"/>
    </row>
    <row r="537" spans="5:5" ht="12.75" customHeight="1" x14ac:dyDescent="0.15">
      <c r="E537" s="23"/>
    </row>
    <row r="538" spans="5:5" ht="12.75" customHeight="1" x14ac:dyDescent="0.15">
      <c r="E538" s="23"/>
    </row>
    <row r="539" spans="5:5" ht="12.75" customHeight="1" x14ac:dyDescent="0.15">
      <c r="E539" s="23"/>
    </row>
    <row r="540" spans="5:5" ht="12.75" customHeight="1" x14ac:dyDescent="0.15">
      <c r="E540" s="23"/>
    </row>
    <row r="541" spans="5:5" ht="12.75" customHeight="1" x14ac:dyDescent="0.15">
      <c r="E541" s="23"/>
    </row>
    <row r="542" spans="5:5" ht="12.75" customHeight="1" x14ac:dyDescent="0.15">
      <c r="E542" s="23"/>
    </row>
    <row r="543" spans="5:5" ht="12.75" customHeight="1" x14ac:dyDescent="0.15">
      <c r="E543" s="23"/>
    </row>
    <row r="544" spans="5:5" ht="12.75" customHeight="1" x14ac:dyDescent="0.15">
      <c r="E544" s="23"/>
    </row>
    <row r="545" spans="5:5" ht="12.75" customHeight="1" x14ac:dyDescent="0.15">
      <c r="E545" s="23"/>
    </row>
    <row r="546" spans="5:5" ht="12.75" customHeight="1" x14ac:dyDescent="0.15">
      <c r="E546" s="23"/>
    </row>
    <row r="547" spans="5:5" ht="12.75" customHeight="1" x14ac:dyDescent="0.15">
      <c r="E547" s="23"/>
    </row>
    <row r="548" spans="5:5" ht="12.75" customHeight="1" x14ac:dyDescent="0.15">
      <c r="E548" s="23"/>
    </row>
    <row r="549" spans="5:5" ht="12.75" customHeight="1" x14ac:dyDescent="0.15">
      <c r="E549" s="23"/>
    </row>
    <row r="550" spans="5:5" ht="12.75" customHeight="1" x14ac:dyDescent="0.15">
      <c r="E550" s="23"/>
    </row>
    <row r="551" spans="5:5" ht="12.75" customHeight="1" x14ac:dyDescent="0.15">
      <c r="E551" s="23"/>
    </row>
    <row r="552" spans="5:5" ht="12.75" customHeight="1" x14ac:dyDescent="0.15">
      <c r="E552" s="23"/>
    </row>
    <row r="553" spans="5:5" ht="12.75" customHeight="1" x14ac:dyDescent="0.15">
      <c r="E553" s="23"/>
    </row>
    <row r="554" spans="5:5" ht="12.75" customHeight="1" x14ac:dyDescent="0.15">
      <c r="E554" s="23"/>
    </row>
    <row r="555" spans="5:5" ht="12.75" customHeight="1" x14ac:dyDescent="0.15">
      <c r="E555" s="23"/>
    </row>
    <row r="556" spans="5:5" ht="12.75" customHeight="1" x14ac:dyDescent="0.15">
      <c r="E556" s="23"/>
    </row>
    <row r="557" spans="5:5" ht="12.75" customHeight="1" x14ac:dyDescent="0.15">
      <c r="E557" s="23"/>
    </row>
    <row r="558" spans="5:5" ht="12.75" customHeight="1" x14ac:dyDescent="0.15">
      <c r="E558" s="23"/>
    </row>
    <row r="559" spans="5:5" ht="12.75" customHeight="1" x14ac:dyDescent="0.15">
      <c r="E559" s="23"/>
    </row>
    <row r="560" spans="5:5" ht="12.75" customHeight="1" x14ac:dyDescent="0.15">
      <c r="E560" s="23"/>
    </row>
    <row r="561" spans="5:5" ht="12.75" customHeight="1" x14ac:dyDescent="0.15">
      <c r="E561" s="23"/>
    </row>
    <row r="562" spans="5:5" ht="12.75" customHeight="1" x14ac:dyDescent="0.15">
      <c r="E562" s="23"/>
    </row>
    <row r="563" spans="5:5" ht="12.75" customHeight="1" x14ac:dyDescent="0.15">
      <c r="E563" s="23"/>
    </row>
    <row r="564" spans="5:5" ht="12.75" customHeight="1" x14ac:dyDescent="0.15">
      <c r="E564" s="23"/>
    </row>
    <row r="565" spans="5:5" ht="12.75" customHeight="1" x14ac:dyDescent="0.15">
      <c r="E565" s="23"/>
    </row>
    <row r="566" spans="5:5" ht="12.75" customHeight="1" x14ac:dyDescent="0.15">
      <c r="E566" s="23"/>
    </row>
    <row r="567" spans="5:5" ht="12.75" customHeight="1" x14ac:dyDescent="0.15">
      <c r="E567" s="23"/>
    </row>
    <row r="568" spans="5:5" ht="12.75" customHeight="1" x14ac:dyDescent="0.15">
      <c r="E568" s="23"/>
    </row>
    <row r="569" spans="5:5" ht="12.75" customHeight="1" x14ac:dyDescent="0.15">
      <c r="E569" s="23"/>
    </row>
    <row r="570" spans="5:5" ht="12.75" customHeight="1" x14ac:dyDescent="0.15">
      <c r="E570" s="23"/>
    </row>
    <row r="571" spans="5:5" ht="12.75" customHeight="1" x14ac:dyDescent="0.15">
      <c r="E571" s="23"/>
    </row>
    <row r="572" spans="5:5" ht="12.75" customHeight="1" x14ac:dyDescent="0.15">
      <c r="E572" s="23"/>
    </row>
    <row r="573" spans="5:5" ht="12.75" customHeight="1" x14ac:dyDescent="0.15">
      <c r="E573" s="23"/>
    </row>
    <row r="574" spans="5:5" ht="12.75" customHeight="1" x14ac:dyDescent="0.15">
      <c r="E574" s="23"/>
    </row>
    <row r="575" spans="5:5" ht="12.75" customHeight="1" x14ac:dyDescent="0.15">
      <c r="E575" s="23"/>
    </row>
    <row r="576" spans="5:5" ht="12.75" customHeight="1" x14ac:dyDescent="0.15">
      <c r="E576" s="23"/>
    </row>
    <row r="577" spans="5:5" ht="12.75" customHeight="1" x14ac:dyDescent="0.15">
      <c r="E577" s="23"/>
    </row>
    <row r="578" spans="5:5" ht="12.75" customHeight="1" x14ac:dyDescent="0.15">
      <c r="E578" s="23"/>
    </row>
    <row r="579" spans="5:5" ht="12.75" customHeight="1" x14ac:dyDescent="0.15">
      <c r="E579" s="23"/>
    </row>
    <row r="580" spans="5:5" ht="12.75" customHeight="1" x14ac:dyDescent="0.15">
      <c r="E580" s="23"/>
    </row>
    <row r="581" spans="5:5" ht="12.75" customHeight="1" x14ac:dyDescent="0.15">
      <c r="E581" s="23"/>
    </row>
    <row r="582" spans="5:5" ht="12.75" customHeight="1" x14ac:dyDescent="0.15">
      <c r="E582" s="23"/>
    </row>
    <row r="583" spans="5:5" ht="12.75" customHeight="1" x14ac:dyDescent="0.15">
      <c r="E583" s="23"/>
    </row>
    <row r="584" spans="5:5" ht="12.75" customHeight="1" x14ac:dyDescent="0.15">
      <c r="E584" s="23"/>
    </row>
    <row r="585" spans="5:5" ht="12.75" customHeight="1" x14ac:dyDescent="0.15">
      <c r="E585" s="23"/>
    </row>
    <row r="586" spans="5:5" ht="12.75" customHeight="1" x14ac:dyDescent="0.15">
      <c r="E586" s="23"/>
    </row>
    <row r="587" spans="5:5" ht="12.75" customHeight="1" x14ac:dyDescent="0.15">
      <c r="E587" s="23"/>
    </row>
    <row r="588" spans="5:5" ht="12.75" customHeight="1" x14ac:dyDescent="0.15">
      <c r="E588" s="23"/>
    </row>
    <row r="589" spans="5:5" ht="12.75" customHeight="1" x14ac:dyDescent="0.15">
      <c r="E589" s="23"/>
    </row>
    <row r="590" spans="5:5" ht="12.75" customHeight="1" x14ac:dyDescent="0.15">
      <c r="E590" s="23"/>
    </row>
    <row r="591" spans="5:5" ht="12.75" customHeight="1" x14ac:dyDescent="0.15">
      <c r="E591" s="23"/>
    </row>
    <row r="592" spans="5:5" ht="12.75" customHeight="1" x14ac:dyDescent="0.15">
      <c r="E592" s="23"/>
    </row>
    <row r="593" spans="5:5" ht="12.75" customHeight="1" x14ac:dyDescent="0.15">
      <c r="E593" s="23"/>
    </row>
    <row r="594" spans="5:5" ht="12.75" customHeight="1" x14ac:dyDescent="0.15">
      <c r="E594" s="23"/>
    </row>
    <row r="595" spans="5:5" ht="12.75" customHeight="1" x14ac:dyDescent="0.15">
      <c r="E595" s="23"/>
    </row>
    <row r="596" spans="5:5" ht="12.75" customHeight="1" x14ac:dyDescent="0.15">
      <c r="E596" s="23"/>
    </row>
    <row r="597" spans="5:5" ht="12.75" customHeight="1" x14ac:dyDescent="0.15">
      <c r="E597" s="23"/>
    </row>
    <row r="598" spans="5:5" ht="12.75" customHeight="1" x14ac:dyDescent="0.15">
      <c r="E598" s="23"/>
    </row>
    <row r="599" spans="5:5" ht="12.75" customHeight="1" x14ac:dyDescent="0.15">
      <c r="E599" s="23"/>
    </row>
    <row r="600" spans="5:5" ht="12.75" customHeight="1" x14ac:dyDescent="0.15">
      <c r="E600" s="23"/>
    </row>
    <row r="601" spans="5:5" ht="12.75" customHeight="1" x14ac:dyDescent="0.15">
      <c r="E601" s="23"/>
    </row>
    <row r="602" spans="5:5" ht="12.75" customHeight="1" x14ac:dyDescent="0.15">
      <c r="E602" s="23"/>
    </row>
    <row r="603" spans="5:5" ht="12.75" customHeight="1" x14ac:dyDescent="0.15">
      <c r="E603" s="23"/>
    </row>
    <row r="604" spans="5:5" ht="12.75" customHeight="1" x14ac:dyDescent="0.15">
      <c r="E604" s="23"/>
    </row>
    <row r="605" spans="5:5" ht="12.75" customHeight="1" x14ac:dyDescent="0.15">
      <c r="E605" s="23"/>
    </row>
    <row r="606" spans="5:5" ht="12.75" customHeight="1" x14ac:dyDescent="0.15">
      <c r="E606" s="23"/>
    </row>
    <row r="607" spans="5:5" ht="12.75" customHeight="1" x14ac:dyDescent="0.15">
      <c r="E607" s="23"/>
    </row>
    <row r="608" spans="5:5" ht="12.75" customHeight="1" x14ac:dyDescent="0.15">
      <c r="E608" s="23"/>
    </row>
    <row r="609" spans="5:5" ht="12.75" customHeight="1" x14ac:dyDescent="0.15">
      <c r="E609" s="23"/>
    </row>
    <row r="610" spans="5:5" ht="12.75" customHeight="1" x14ac:dyDescent="0.15">
      <c r="E610" s="23"/>
    </row>
    <row r="611" spans="5:5" ht="12.75" customHeight="1" x14ac:dyDescent="0.15">
      <c r="E611" s="23"/>
    </row>
    <row r="612" spans="5:5" ht="12.75" customHeight="1" x14ac:dyDescent="0.15">
      <c r="E612" s="23"/>
    </row>
    <row r="613" spans="5:5" ht="12.75" customHeight="1" x14ac:dyDescent="0.15">
      <c r="E613" s="23"/>
    </row>
    <row r="614" spans="5:5" ht="12.75" customHeight="1" x14ac:dyDescent="0.15">
      <c r="E614" s="23"/>
    </row>
    <row r="615" spans="5:5" ht="12.75" customHeight="1" x14ac:dyDescent="0.15">
      <c r="E615" s="23"/>
    </row>
    <row r="616" spans="5:5" ht="12.75" customHeight="1" x14ac:dyDescent="0.15">
      <c r="E616" s="23"/>
    </row>
    <row r="617" spans="5:5" ht="12.75" customHeight="1" x14ac:dyDescent="0.15">
      <c r="E617" s="23"/>
    </row>
    <row r="618" spans="5:5" ht="12.75" customHeight="1" x14ac:dyDescent="0.15">
      <c r="E618" s="23"/>
    </row>
    <row r="619" spans="5:5" ht="12.75" customHeight="1" x14ac:dyDescent="0.15">
      <c r="E619" s="23"/>
    </row>
    <row r="620" spans="5:5" ht="12.75" customHeight="1" x14ac:dyDescent="0.15">
      <c r="E620" s="23"/>
    </row>
    <row r="621" spans="5:5" ht="12.75" customHeight="1" x14ac:dyDescent="0.15">
      <c r="E621" s="23"/>
    </row>
    <row r="622" spans="5:5" ht="12.75" customHeight="1" x14ac:dyDescent="0.15">
      <c r="E622" s="23"/>
    </row>
    <row r="623" spans="5:5" ht="12.75" customHeight="1" x14ac:dyDescent="0.15">
      <c r="E623" s="23"/>
    </row>
    <row r="624" spans="5:5" ht="12.75" customHeight="1" x14ac:dyDescent="0.15">
      <c r="E624" s="23"/>
    </row>
    <row r="625" spans="5:5" ht="12.75" customHeight="1" x14ac:dyDescent="0.15">
      <c r="E625" s="23"/>
    </row>
    <row r="626" spans="5:5" ht="12.75" customHeight="1" x14ac:dyDescent="0.15">
      <c r="E626" s="23"/>
    </row>
    <row r="627" spans="5:5" ht="12.75" customHeight="1" x14ac:dyDescent="0.15">
      <c r="E627" s="23"/>
    </row>
    <row r="628" spans="5:5" ht="12.75" customHeight="1" x14ac:dyDescent="0.15">
      <c r="E628" s="23"/>
    </row>
    <row r="629" spans="5:5" ht="12.75" customHeight="1" x14ac:dyDescent="0.15">
      <c r="E629" s="23"/>
    </row>
    <row r="630" spans="5:5" ht="12.75" customHeight="1" x14ac:dyDescent="0.15">
      <c r="E630" s="23"/>
    </row>
    <row r="631" spans="5:5" ht="12.75" customHeight="1" x14ac:dyDescent="0.15">
      <c r="E631" s="23"/>
    </row>
    <row r="632" spans="5:5" ht="12.75" customHeight="1" x14ac:dyDescent="0.15">
      <c r="E632" s="23"/>
    </row>
    <row r="633" spans="5:5" ht="12.75" customHeight="1" x14ac:dyDescent="0.15">
      <c r="E633" s="23"/>
    </row>
    <row r="634" spans="5:5" ht="12.75" customHeight="1" x14ac:dyDescent="0.15">
      <c r="E634" s="23"/>
    </row>
    <row r="635" spans="5:5" ht="12.75" customHeight="1" x14ac:dyDescent="0.15">
      <c r="E635" s="23"/>
    </row>
    <row r="636" spans="5:5" ht="12.75" customHeight="1" x14ac:dyDescent="0.15">
      <c r="E636" s="23"/>
    </row>
    <row r="637" spans="5:5" ht="12.75" customHeight="1" x14ac:dyDescent="0.15">
      <c r="E637" s="23"/>
    </row>
    <row r="638" spans="5:5" ht="12.75" customHeight="1" x14ac:dyDescent="0.15">
      <c r="E638" s="23"/>
    </row>
    <row r="639" spans="5:5" ht="12.75" customHeight="1" x14ac:dyDescent="0.15">
      <c r="E639" s="23"/>
    </row>
    <row r="640" spans="5:5" ht="12.75" customHeight="1" x14ac:dyDescent="0.15">
      <c r="E640" s="23"/>
    </row>
    <row r="641" spans="5:5" ht="12.75" customHeight="1" x14ac:dyDescent="0.15">
      <c r="E641" s="23"/>
    </row>
    <row r="642" spans="5:5" ht="12.75" customHeight="1" x14ac:dyDescent="0.15">
      <c r="E642" s="23"/>
    </row>
    <row r="643" spans="5:5" ht="12.75" customHeight="1" x14ac:dyDescent="0.15">
      <c r="E643" s="23"/>
    </row>
    <row r="644" spans="5:5" ht="12.75" customHeight="1" x14ac:dyDescent="0.15">
      <c r="E644" s="23"/>
    </row>
    <row r="645" spans="5:5" ht="12.75" customHeight="1" x14ac:dyDescent="0.15">
      <c r="E645" s="23"/>
    </row>
    <row r="646" spans="5:5" ht="12.75" customHeight="1" x14ac:dyDescent="0.15">
      <c r="E646" s="23"/>
    </row>
    <row r="647" spans="5:5" ht="12.75" customHeight="1" x14ac:dyDescent="0.15">
      <c r="E647" s="23"/>
    </row>
    <row r="648" spans="5:5" ht="12.75" customHeight="1" x14ac:dyDescent="0.15">
      <c r="E648" s="23"/>
    </row>
    <row r="649" spans="5:5" ht="12.75" customHeight="1" x14ac:dyDescent="0.15">
      <c r="E649" s="23"/>
    </row>
    <row r="650" spans="5:5" ht="12.75" customHeight="1" x14ac:dyDescent="0.15">
      <c r="E650" s="23"/>
    </row>
    <row r="651" spans="5:5" ht="12.75" customHeight="1" x14ac:dyDescent="0.15">
      <c r="E651" s="23"/>
    </row>
    <row r="652" spans="5:5" ht="12.75" customHeight="1" x14ac:dyDescent="0.15">
      <c r="E652" s="23"/>
    </row>
    <row r="653" spans="5:5" ht="12.75" customHeight="1" x14ac:dyDescent="0.15">
      <c r="E653" s="23"/>
    </row>
    <row r="654" spans="5:5" ht="12.75" customHeight="1" x14ac:dyDescent="0.15">
      <c r="E654" s="23"/>
    </row>
    <row r="655" spans="5:5" ht="12.75" customHeight="1" x14ac:dyDescent="0.15">
      <c r="E655" s="23"/>
    </row>
    <row r="656" spans="5:5" ht="12.75" customHeight="1" x14ac:dyDescent="0.15">
      <c r="E656" s="23"/>
    </row>
    <row r="657" spans="5:5" ht="12.75" customHeight="1" x14ac:dyDescent="0.15">
      <c r="E657" s="23"/>
    </row>
    <row r="658" spans="5:5" ht="12.75" customHeight="1" x14ac:dyDescent="0.15">
      <c r="E658" s="23"/>
    </row>
    <row r="659" spans="5:5" ht="12.75" customHeight="1" x14ac:dyDescent="0.15">
      <c r="E659" s="23"/>
    </row>
    <row r="660" spans="5:5" ht="12.75" customHeight="1" x14ac:dyDescent="0.15">
      <c r="E660" s="23"/>
    </row>
    <row r="661" spans="5:5" ht="12.75" customHeight="1" x14ac:dyDescent="0.15">
      <c r="E661" s="23"/>
    </row>
    <row r="662" spans="5:5" ht="12.75" customHeight="1" x14ac:dyDescent="0.15">
      <c r="E662" s="23"/>
    </row>
    <row r="663" spans="5:5" ht="12.75" customHeight="1" x14ac:dyDescent="0.15">
      <c r="E663" s="23"/>
    </row>
    <row r="664" spans="5:5" ht="12.75" customHeight="1" x14ac:dyDescent="0.15">
      <c r="E664" s="23"/>
    </row>
    <row r="665" spans="5:5" ht="12.75" customHeight="1" x14ac:dyDescent="0.15">
      <c r="E665" s="23"/>
    </row>
    <row r="666" spans="5:5" ht="12.75" customHeight="1" x14ac:dyDescent="0.15">
      <c r="E666" s="23"/>
    </row>
    <row r="667" spans="5:5" ht="12.75" customHeight="1" x14ac:dyDescent="0.15">
      <c r="E667" s="23"/>
    </row>
    <row r="668" spans="5:5" ht="12.75" customHeight="1" x14ac:dyDescent="0.15">
      <c r="E668" s="23"/>
    </row>
    <row r="669" spans="5:5" ht="12.75" customHeight="1" x14ac:dyDescent="0.15">
      <c r="E669" s="23"/>
    </row>
    <row r="670" spans="5:5" ht="12.75" customHeight="1" x14ac:dyDescent="0.15">
      <c r="E670" s="23"/>
    </row>
    <row r="671" spans="5:5" ht="12.75" customHeight="1" x14ac:dyDescent="0.15">
      <c r="E671" s="23"/>
    </row>
    <row r="672" spans="5:5" ht="12.75" customHeight="1" x14ac:dyDescent="0.15">
      <c r="E672" s="23"/>
    </row>
    <row r="673" spans="5:5" ht="12.75" customHeight="1" x14ac:dyDescent="0.15">
      <c r="E673" s="23"/>
    </row>
    <row r="674" spans="5:5" ht="12.75" customHeight="1" x14ac:dyDescent="0.15">
      <c r="E674" s="23"/>
    </row>
    <row r="675" spans="5:5" ht="12.75" customHeight="1" x14ac:dyDescent="0.15">
      <c r="E675" s="23"/>
    </row>
    <row r="676" spans="5:5" ht="12.75" customHeight="1" x14ac:dyDescent="0.15">
      <c r="E676" s="23"/>
    </row>
    <row r="677" spans="5:5" ht="12.75" customHeight="1" x14ac:dyDescent="0.15">
      <c r="E677" s="23"/>
    </row>
    <row r="678" spans="5:5" ht="12.75" customHeight="1" x14ac:dyDescent="0.15">
      <c r="E678" s="23"/>
    </row>
    <row r="679" spans="5:5" ht="12.75" customHeight="1" x14ac:dyDescent="0.15">
      <c r="E679" s="23"/>
    </row>
    <row r="680" spans="5:5" ht="12.75" customHeight="1" x14ac:dyDescent="0.15">
      <c r="E680" s="23"/>
    </row>
    <row r="681" spans="5:5" ht="12.75" customHeight="1" x14ac:dyDescent="0.15">
      <c r="E681" s="23"/>
    </row>
    <row r="682" spans="5:5" ht="12.75" customHeight="1" x14ac:dyDescent="0.15">
      <c r="E682" s="23"/>
    </row>
    <row r="683" spans="5:5" ht="12.75" customHeight="1" x14ac:dyDescent="0.15">
      <c r="E683" s="23"/>
    </row>
    <row r="684" spans="5:5" ht="12.75" customHeight="1" x14ac:dyDescent="0.15">
      <c r="E684" s="23"/>
    </row>
    <row r="685" spans="5:5" ht="12.75" customHeight="1" x14ac:dyDescent="0.15">
      <c r="E685" s="23"/>
    </row>
    <row r="686" spans="5:5" ht="12.75" customHeight="1" x14ac:dyDescent="0.15">
      <c r="E686" s="23"/>
    </row>
    <row r="687" spans="5:5" ht="12.75" customHeight="1" x14ac:dyDescent="0.15">
      <c r="E687" s="23"/>
    </row>
    <row r="688" spans="5:5" ht="12.75" customHeight="1" x14ac:dyDescent="0.15">
      <c r="E688" s="23"/>
    </row>
    <row r="689" spans="5:5" ht="12.75" customHeight="1" x14ac:dyDescent="0.15">
      <c r="E689" s="23"/>
    </row>
    <row r="690" spans="5:5" ht="12.75" customHeight="1" x14ac:dyDescent="0.15">
      <c r="E690" s="23"/>
    </row>
    <row r="691" spans="5:5" ht="12.75" customHeight="1" x14ac:dyDescent="0.15">
      <c r="E691" s="23"/>
    </row>
    <row r="692" spans="5:5" ht="12.75" customHeight="1" x14ac:dyDescent="0.15">
      <c r="E692" s="23"/>
    </row>
    <row r="693" spans="5:5" ht="12.75" customHeight="1" x14ac:dyDescent="0.15">
      <c r="E693" s="23"/>
    </row>
    <row r="694" spans="5:5" ht="12.75" customHeight="1" x14ac:dyDescent="0.15">
      <c r="E694" s="23"/>
    </row>
    <row r="695" spans="5:5" ht="12.75" customHeight="1" x14ac:dyDescent="0.15">
      <c r="E695" s="23"/>
    </row>
    <row r="696" spans="5:5" ht="12.75" customHeight="1" x14ac:dyDescent="0.15">
      <c r="E696" s="23"/>
    </row>
    <row r="697" spans="5:5" ht="12.75" customHeight="1" x14ac:dyDescent="0.15">
      <c r="E697" s="23"/>
    </row>
    <row r="698" spans="5:5" ht="12.75" customHeight="1" x14ac:dyDescent="0.15">
      <c r="E698" s="23"/>
    </row>
    <row r="699" spans="5:5" ht="12.75" customHeight="1" x14ac:dyDescent="0.15">
      <c r="E699" s="23"/>
    </row>
    <row r="700" spans="5:5" ht="12.75" customHeight="1" x14ac:dyDescent="0.15">
      <c r="E700" s="23"/>
    </row>
    <row r="701" spans="5:5" ht="12.75" customHeight="1" x14ac:dyDescent="0.15">
      <c r="E701" s="23"/>
    </row>
    <row r="702" spans="5:5" ht="12.75" customHeight="1" x14ac:dyDescent="0.15">
      <c r="E702" s="23"/>
    </row>
    <row r="703" spans="5:5" ht="12.75" customHeight="1" x14ac:dyDescent="0.15">
      <c r="E703" s="23"/>
    </row>
    <row r="704" spans="5:5" ht="12.75" customHeight="1" x14ac:dyDescent="0.15">
      <c r="E704" s="23"/>
    </row>
    <row r="705" spans="5:5" ht="12.75" customHeight="1" x14ac:dyDescent="0.15">
      <c r="E705" s="23"/>
    </row>
    <row r="706" spans="5:5" ht="12.75" customHeight="1" x14ac:dyDescent="0.15">
      <c r="E706" s="23"/>
    </row>
    <row r="707" spans="5:5" ht="12.75" customHeight="1" x14ac:dyDescent="0.15">
      <c r="E707" s="23"/>
    </row>
    <row r="708" spans="5:5" ht="12.75" customHeight="1" x14ac:dyDescent="0.15">
      <c r="E708" s="23"/>
    </row>
    <row r="709" spans="5:5" ht="12.75" customHeight="1" x14ac:dyDescent="0.15">
      <c r="E709" s="23"/>
    </row>
    <row r="710" spans="5:5" ht="12.75" customHeight="1" x14ac:dyDescent="0.15">
      <c r="E710" s="23"/>
    </row>
    <row r="711" spans="5:5" ht="12.75" customHeight="1" x14ac:dyDescent="0.15">
      <c r="E711" s="23"/>
    </row>
    <row r="712" spans="5:5" ht="12.75" customHeight="1" x14ac:dyDescent="0.15">
      <c r="E712" s="23"/>
    </row>
    <row r="713" spans="5:5" ht="12.75" customHeight="1" x14ac:dyDescent="0.15">
      <c r="E713" s="23"/>
    </row>
    <row r="714" spans="5:5" ht="12.75" customHeight="1" x14ac:dyDescent="0.15">
      <c r="E714" s="23"/>
    </row>
    <row r="715" spans="5:5" ht="12.75" customHeight="1" x14ac:dyDescent="0.15">
      <c r="E715" s="23"/>
    </row>
    <row r="716" spans="5:5" ht="12.75" customHeight="1" x14ac:dyDescent="0.15">
      <c r="E716" s="23"/>
    </row>
    <row r="717" spans="5:5" ht="12.75" customHeight="1" x14ac:dyDescent="0.15">
      <c r="E717" s="23"/>
    </row>
    <row r="718" spans="5:5" ht="12.75" customHeight="1" x14ac:dyDescent="0.15">
      <c r="E718" s="23"/>
    </row>
    <row r="719" spans="5:5" ht="12.75" customHeight="1" x14ac:dyDescent="0.15">
      <c r="E719" s="23"/>
    </row>
    <row r="720" spans="5:5" ht="12.75" customHeight="1" x14ac:dyDescent="0.15">
      <c r="E720" s="23"/>
    </row>
    <row r="721" spans="5:5" ht="12.75" customHeight="1" x14ac:dyDescent="0.15">
      <c r="E721" s="23"/>
    </row>
    <row r="722" spans="5:5" ht="12.75" customHeight="1" x14ac:dyDescent="0.15">
      <c r="E722" s="23"/>
    </row>
    <row r="723" spans="5:5" ht="12.75" customHeight="1" x14ac:dyDescent="0.15">
      <c r="E723" s="23"/>
    </row>
    <row r="724" spans="5:5" ht="12.75" customHeight="1" x14ac:dyDescent="0.15">
      <c r="E724" s="23"/>
    </row>
    <row r="725" spans="5:5" ht="12.75" customHeight="1" x14ac:dyDescent="0.15">
      <c r="E725" s="23"/>
    </row>
    <row r="726" spans="5:5" ht="12.75" customHeight="1" x14ac:dyDescent="0.15">
      <c r="E726" s="23"/>
    </row>
    <row r="727" spans="5:5" ht="12.75" customHeight="1" x14ac:dyDescent="0.15">
      <c r="E727" s="23"/>
    </row>
    <row r="728" spans="5:5" ht="12.75" customHeight="1" x14ac:dyDescent="0.15">
      <c r="E728" s="23"/>
    </row>
    <row r="729" spans="5:5" ht="12.75" customHeight="1" x14ac:dyDescent="0.15">
      <c r="E729" s="23"/>
    </row>
    <row r="730" spans="5:5" ht="12.75" customHeight="1" x14ac:dyDescent="0.15">
      <c r="E730" s="23"/>
    </row>
    <row r="731" spans="5:5" ht="12.75" customHeight="1" x14ac:dyDescent="0.15">
      <c r="E731" s="23"/>
    </row>
    <row r="732" spans="5:5" ht="12.75" customHeight="1" x14ac:dyDescent="0.15">
      <c r="E732" s="23"/>
    </row>
    <row r="733" spans="5:5" ht="12.75" customHeight="1" x14ac:dyDescent="0.15">
      <c r="E733" s="23"/>
    </row>
    <row r="734" spans="5:5" ht="12.75" customHeight="1" x14ac:dyDescent="0.15">
      <c r="E734" s="23"/>
    </row>
    <row r="735" spans="5:5" ht="12.75" customHeight="1" x14ac:dyDescent="0.15">
      <c r="E735" s="23"/>
    </row>
    <row r="736" spans="5:5" ht="12.75" customHeight="1" x14ac:dyDescent="0.15">
      <c r="E736" s="23"/>
    </row>
    <row r="737" spans="5:5" ht="12.75" customHeight="1" x14ac:dyDescent="0.15">
      <c r="E737" s="23"/>
    </row>
    <row r="738" spans="5:5" ht="12.75" customHeight="1" x14ac:dyDescent="0.15">
      <c r="E738" s="23"/>
    </row>
    <row r="739" spans="5:5" ht="12.75" customHeight="1" x14ac:dyDescent="0.15">
      <c r="E739" s="23"/>
    </row>
    <row r="740" spans="5:5" ht="12.75" customHeight="1" x14ac:dyDescent="0.15">
      <c r="E740" s="23"/>
    </row>
    <row r="741" spans="5:5" ht="12.75" customHeight="1" x14ac:dyDescent="0.15">
      <c r="E741" s="23"/>
    </row>
    <row r="742" spans="5:5" ht="12.75" customHeight="1" x14ac:dyDescent="0.15">
      <c r="E742" s="23"/>
    </row>
    <row r="743" spans="5:5" ht="12.75" customHeight="1" x14ac:dyDescent="0.15">
      <c r="E743" s="23"/>
    </row>
    <row r="744" spans="5:5" ht="12.75" customHeight="1" x14ac:dyDescent="0.15">
      <c r="E744" s="23"/>
    </row>
    <row r="745" spans="5:5" ht="12.75" customHeight="1" x14ac:dyDescent="0.15">
      <c r="E745" s="23"/>
    </row>
    <row r="746" spans="5:5" ht="12.75" customHeight="1" x14ac:dyDescent="0.15">
      <c r="E746" s="23"/>
    </row>
    <row r="747" spans="5:5" ht="12.75" customHeight="1" x14ac:dyDescent="0.15">
      <c r="E747" s="23"/>
    </row>
    <row r="748" spans="5:5" ht="12.75" customHeight="1" x14ac:dyDescent="0.15">
      <c r="E748" s="23"/>
    </row>
    <row r="749" spans="5:5" ht="12.75" customHeight="1" x14ac:dyDescent="0.15">
      <c r="E749" s="23"/>
    </row>
    <row r="750" spans="5:5" ht="12.75" customHeight="1" x14ac:dyDescent="0.15">
      <c r="E750" s="23"/>
    </row>
    <row r="751" spans="5:5" ht="12.75" customHeight="1" x14ac:dyDescent="0.15">
      <c r="E751" s="23"/>
    </row>
    <row r="752" spans="5:5" ht="12.75" customHeight="1" x14ac:dyDescent="0.15">
      <c r="E752" s="23"/>
    </row>
    <row r="753" spans="5:5" ht="12.75" customHeight="1" x14ac:dyDescent="0.15">
      <c r="E753" s="23"/>
    </row>
    <row r="754" spans="5:5" ht="12.75" customHeight="1" x14ac:dyDescent="0.15">
      <c r="E754" s="23"/>
    </row>
    <row r="755" spans="5:5" ht="12.75" customHeight="1" x14ac:dyDescent="0.15">
      <c r="E755" s="23"/>
    </row>
    <row r="756" spans="5:5" ht="12.75" customHeight="1" x14ac:dyDescent="0.15">
      <c r="E756" s="23"/>
    </row>
    <row r="757" spans="5:5" ht="12.75" customHeight="1" x14ac:dyDescent="0.15">
      <c r="E757" s="23"/>
    </row>
    <row r="758" spans="5:5" ht="12.75" customHeight="1" x14ac:dyDescent="0.15">
      <c r="E758" s="23"/>
    </row>
    <row r="759" spans="5:5" ht="12.75" customHeight="1" x14ac:dyDescent="0.15">
      <c r="E759" s="23"/>
    </row>
    <row r="760" spans="5:5" ht="12.75" customHeight="1" x14ac:dyDescent="0.15">
      <c r="E760" s="23"/>
    </row>
    <row r="761" spans="5:5" ht="12.75" customHeight="1" x14ac:dyDescent="0.15">
      <c r="E761" s="23"/>
    </row>
    <row r="762" spans="5:5" ht="12.75" customHeight="1" x14ac:dyDescent="0.15">
      <c r="E762" s="23"/>
    </row>
    <row r="763" spans="5:5" ht="12.75" customHeight="1" x14ac:dyDescent="0.15">
      <c r="E763" s="23"/>
    </row>
    <row r="764" spans="5:5" ht="12.75" customHeight="1" x14ac:dyDescent="0.15">
      <c r="E764" s="23"/>
    </row>
    <row r="765" spans="5:5" ht="12.75" customHeight="1" x14ac:dyDescent="0.15">
      <c r="E765" s="23"/>
    </row>
    <row r="766" spans="5:5" ht="12.75" customHeight="1" x14ac:dyDescent="0.15">
      <c r="E766" s="23"/>
    </row>
    <row r="767" spans="5:5" ht="12.75" customHeight="1" x14ac:dyDescent="0.15">
      <c r="E767" s="23"/>
    </row>
    <row r="768" spans="5:5" ht="12.75" customHeight="1" x14ac:dyDescent="0.15">
      <c r="E768" s="23"/>
    </row>
    <row r="769" spans="5:5" ht="12.75" customHeight="1" x14ac:dyDescent="0.15">
      <c r="E769" s="23"/>
    </row>
    <row r="770" spans="5:5" ht="12.75" customHeight="1" x14ac:dyDescent="0.15">
      <c r="E770" s="23"/>
    </row>
    <row r="771" spans="5:5" ht="12.75" customHeight="1" x14ac:dyDescent="0.15">
      <c r="E771" s="23"/>
    </row>
    <row r="772" spans="5:5" ht="12.75" customHeight="1" x14ac:dyDescent="0.15">
      <c r="E772" s="23"/>
    </row>
    <row r="773" spans="5:5" ht="12.75" customHeight="1" x14ac:dyDescent="0.15">
      <c r="E773" s="23"/>
    </row>
    <row r="774" spans="5:5" ht="12.75" customHeight="1" x14ac:dyDescent="0.15">
      <c r="E774" s="23"/>
    </row>
    <row r="775" spans="5:5" ht="12.75" customHeight="1" x14ac:dyDescent="0.15">
      <c r="E775" s="23"/>
    </row>
    <row r="776" spans="5:5" ht="12.75" customHeight="1" x14ac:dyDescent="0.15">
      <c r="E776" s="23"/>
    </row>
    <row r="777" spans="5:5" ht="12.75" customHeight="1" x14ac:dyDescent="0.15">
      <c r="E777" s="23"/>
    </row>
    <row r="778" spans="5:5" ht="12.75" customHeight="1" x14ac:dyDescent="0.15">
      <c r="E778" s="23"/>
    </row>
    <row r="779" spans="5:5" ht="12.75" customHeight="1" x14ac:dyDescent="0.15">
      <c r="E779" s="23"/>
    </row>
    <row r="780" spans="5:5" ht="12.75" customHeight="1" x14ac:dyDescent="0.15">
      <c r="E780" s="23"/>
    </row>
    <row r="781" spans="5:5" ht="12.75" customHeight="1" x14ac:dyDescent="0.15">
      <c r="E781" s="23"/>
    </row>
    <row r="782" spans="5:5" ht="12.75" customHeight="1" x14ac:dyDescent="0.15">
      <c r="E782" s="23"/>
    </row>
    <row r="783" spans="5:5" ht="12.75" customHeight="1" x14ac:dyDescent="0.15">
      <c r="E783" s="23"/>
    </row>
    <row r="784" spans="5:5" ht="12.75" customHeight="1" x14ac:dyDescent="0.15">
      <c r="E784" s="23"/>
    </row>
    <row r="785" spans="5:5" ht="12.75" customHeight="1" x14ac:dyDescent="0.15">
      <c r="E785" s="23"/>
    </row>
    <row r="786" spans="5:5" ht="12.75" customHeight="1" x14ac:dyDescent="0.15">
      <c r="E786" s="23"/>
    </row>
    <row r="787" spans="5:5" ht="12.75" customHeight="1" x14ac:dyDescent="0.15">
      <c r="E787" s="23"/>
    </row>
    <row r="788" spans="5:5" ht="12.75" customHeight="1" x14ac:dyDescent="0.15">
      <c r="E788" s="23"/>
    </row>
    <row r="789" spans="5:5" ht="12.75" customHeight="1" x14ac:dyDescent="0.15">
      <c r="E789" s="23"/>
    </row>
    <row r="790" spans="5:5" ht="12.75" customHeight="1" x14ac:dyDescent="0.15">
      <c r="E790" s="23"/>
    </row>
    <row r="791" spans="5:5" ht="12.75" customHeight="1" x14ac:dyDescent="0.15">
      <c r="E791" s="23"/>
    </row>
    <row r="792" spans="5:5" ht="12.75" customHeight="1" x14ac:dyDescent="0.15">
      <c r="E792" s="23"/>
    </row>
    <row r="793" spans="5:5" ht="12.75" customHeight="1" x14ac:dyDescent="0.15">
      <c r="E793" s="23"/>
    </row>
    <row r="794" spans="5:5" ht="12.75" customHeight="1" x14ac:dyDescent="0.15">
      <c r="E794" s="23"/>
    </row>
    <row r="795" spans="5:5" ht="12.75" customHeight="1" x14ac:dyDescent="0.15">
      <c r="E795" s="23"/>
    </row>
    <row r="796" spans="5:5" ht="12.75" customHeight="1" x14ac:dyDescent="0.15">
      <c r="E796" s="23"/>
    </row>
    <row r="797" spans="5:5" ht="12.75" customHeight="1" x14ac:dyDescent="0.15">
      <c r="E797" s="23"/>
    </row>
    <row r="798" spans="5:5" ht="12.75" customHeight="1" x14ac:dyDescent="0.15">
      <c r="E798" s="23"/>
    </row>
    <row r="799" spans="5:5" ht="12.75" customHeight="1" x14ac:dyDescent="0.15">
      <c r="E799" s="23"/>
    </row>
    <row r="800" spans="5:5" ht="12.75" customHeight="1" x14ac:dyDescent="0.15">
      <c r="E800" s="23"/>
    </row>
    <row r="801" spans="5:5" ht="12.75" customHeight="1" x14ac:dyDescent="0.15">
      <c r="E801" s="23"/>
    </row>
    <row r="802" spans="5:5" ht="12.75" customHeight="1" x14ac:dyDescent="0.15">
      <c r="E802" s="23"/>
    </row>
    <row r="803" spans="5:5" ht="12.75" customHeight="1" x14ac:dyDescent="0.15">
      <c r="E803" s="23"/>
    </row>
    <row r="804" spans="5:5" ht="12.75" customHeight="1" x14ac:dyDescent="0.15">
      <c r="E804" s="23"/>
    </row>
    <row r="805" spans="5:5" ht="12.75" customHeight="1" x14ac:dyDescent="0.15">
      <c r="E805" s="23"/>
    </row>
    <row r="806" spans="5:5" ht="12.75" customHeight="1" x14ac:dyDescent="0.15">
      <c r="E806" s="23"/>
    </row>
    <row r="807" spans="5:5" ht="12.75" customHeight="1" x14ac:dyDescent="0.15">
      <c r="E807" s="23"/>
    </row>
    <row r="808" spans="5:5" ht="12.75" customHeight="1" x14ac:dyDescent="0.15">
      <c r="E808" s="23"/>
    </row>
    <row r="809" spans="5:5" ht="12.75" customHeight="1" x14ac:dyDescent="0.15">
      <c r="E809" s="23"/>
    </row>
    <row r="810" spans="5:5" ht="12.75" customHeight="1" x14ac:dyDescent="0.15">
      <c r="E810" s="23"/>
    </row>
    <row r="811" spans="5:5" ht="12.75" customHeight="1" x14ac:dyDescent="0.15">
      <c r="E811" s="23"/>
    </row>
    <row r="812" spans="5:5" ht="12.75" customHeight="1" x14ac:dyDescent="0.15">
      <c r="E812" s="23"/>
    </row>
    <row r="813" spans="5:5" ht="12.75" customHeight="1" x14ac:dyDescent="0.15">
      <c r="E813" s="23"/>
    </row>
    <row r="814" spans="5:5" ht="12.75" customHeight="1" x14ac:dyDescent="0.15">
      <c r="E814" s="23"/>
    </row>
    <row r="815" spans="5:5" ht="12.75" customHeight="1" x14ac:dyDescent="0.15">
      <c r="E815" s="23"/>
    </row>
    <row r="816" spans="5:5" ht="12.75" customHeight="1" x14ac:dyDescent="0.15">
      <c r="E816" s="23"/>
    </row>
    <row r="817" spans="5:5" ht="12.75" customHeight="1" x14ac:dyDescent="0.15">
      <c r="E817" s="23"/>
    </row>
    <row r="818" spans="5:5" ht="12.75" customHeight="1" x14ac:dyDescent="0.15">
      <c r="E818" s="23"/>
    </row>
    <row r="819" spans="5:5" ht="12.75" customHeight="1" x14ac:dyDescent="0.15">
      <c r="E819" s="23"/>
    </row>
    <row r="820" spans="5:5" ht="12.75" customHeight="1" x14ac:dyDescent="0.15">
      <c r="E820" s="23"/>
    </row>
    <row r="821" spans="5:5" ht="12.75" customHeight="1" x14ac:dyDescent="0.15">
      <c r="E821" s="23"/>
    </row>
    <row r="822" spans="5:5" ht="12.75" customHeight="1" x14ac:dyDescent="0.15">
      <c r="E822" s="23"/>
    </row>
    <row r="823" spans="5:5" ht="12.75" customHeight="1" x14ac:dyDescent="0.15">
      <c r="E823" s="23"/>
    </row>
    <row r="824" spans="5:5" ht="12.75" customHeight="1" x14ac:dyDescent="0.15">
      <c r="E824" s="23"/>
    </row>
    <row r="825" spans="5:5" ht="12.75" customHeight="1" x14ac:dyDescent="0.15">
      <c r="E825" s="23"/>
    </row>
    <row r="826" spans="5:5" ht="12.75" customHeight="1" x14ac:dyDescent="0.15">
      <c r="E826" s="23"/>
    </row>
    <row r="827" spans="5:5" ht="12.75" customHeight="1" x14ac:dyDescent="0.15">
      <c r="E827" s="23"/>
    </row>
    <row r="828" spans="5:5" ht="12.75" customHeight="1" x14ac:dyDescent="0.15">
      <c r="E828" s="23"/>
    </row>
    <row r="829" spans="5:5" ht="12.75" customHeight="1" x14ac:dyDescent="0.15">
      <c r="E829" s="23"/>
    </row>
    <row r="830" spans="5:5" ht="12.75" customHeight="1" x14ac:dyDescent="0.15">
      <c r="E830" s="23"/>
    </row>
    <row r="831" spans="5:5" ht="12.75" customHeight="1" x14ac:dyDescent="0.15">
      <c r="E831" s="23"/>
    </row>
    <row r="832" spans="5:5" ht="12.75" customHeight="1" x14ac:dyDescent="0.15">
      <c r="E832" s="23"/>
    </row>
    <row r="833" spans="5:5" ht="12.75" customHeight="1" x14ac:dyDescent="0.15">
      <c r="E833" s="23"/>
    </row>
    <row r="834" spans="5:5" ht="12.75" customHeight="1" x14ac:dyDescent="0.15">
      <c r="E834" s="23"/>
    </row>
    <row r="835" spans="5:5" ht="12.75" customHeight="1" x14ac:dyDescent="0.15">
      <c r="E835" s="23"/>
    </row>
    <row r="836" spans="5:5" ht="12.75" customHeight="1" x14ac:dyDescent="0.15">
      <c r="E836" s="23"/>
    </row>
    <row r="837" spans="5:5" ht="12.75" customHeight="1" x14ac:dyDescent="0.15">
      <c r="E837" s="23"/>
    </row>
    <row r="838" spans="5:5" ht="12.75" customHeight="1" x14ac:dyDescent="0.15">
      <c r="E838" s="23"/>
    </row>
    <row r="839" spans="5:5" ht="12.75" customHeight="1" x14ac:dyDescent="0.15">
      <c r="E839" s="23"/>
    </row>
    <row r="840" spans="5:5" ht="12.75" customHeight="1" x14ac:dyDescent="0.15">
      <c r="E840" s="23"/>
    </row>
    <row r="841" spans="5:5" ht="12.75" customHeight="1" x14ac:dyDescent="0.15">
      <c r="E841" s="23"/>
    </row>
    <row r="842" spans="5:5" ht="12.75" customHeight="1" x14ac:dyDescent="0.15">
      <c r="E842" s="23"/>
    </row>
    <row r="843" spans="5:5" ht="12.75" customHeight="1" x14ac:dyDescent="0.15">
      <c r="E843" s="23"/>
    </row>
    <row r="844" spans="5:5" ht="12.75" customHeight="1" x14ac:dyDescent="0.15">
      <c r="E844" s="23"/>
    </row>
    <row r="845" spans="5:5" ht="12.75" customHeight="1" x14ac:dyDescent="0.15">
      <c r="E845" s="23"/>
    </row>
    <row r="846" spans="5:5" ht="12.75" customHeight="1" x14ac:dyDescent="0.15">
      <c r="E846" s="23"/>
    </row>
    <row r="847" spans="5:5" ht="12.75" customHeight="1" x14ac:dyDescent="0.15">
      <c r="E847" s="23"/>
    </row>
    <row r="848" spans="5:5" ht="12.75" customHeight="1" x14ac:dyDescent="0.15">
      <c r="E848" s="23"/>
    </row>
    <row r="849" spans="5:5" ht="12.75" customHeight="1" x14ac:dyDescent="0.15">
      <c r="E849" s="23"/>
    </row>
    <row r="850" spans="5:5" ht="12.75" customHeight="1" x14ac:dyDescent="0.15">
      <c r="E850" s="23"/>
    </row>
    <row r="851" spans="5:5" ht="12.75" customHeight="1" x14ac:dyDescent="0.15">
      <c r="E851" s="23"/>
    </row>
    <row r="852" spans="5:5" ht="12.75" customHeight="1" x14ac:dyDescent="0.15">
      <c r="E852" s="23"/>
    </row>
    <row r="853" spans="5:5" ht="12.75" customHeight="1" x14ac:dyDescent="0.15">
      <c r="E853" s="23"/>
    </row>
    <row r="854" spans="5:5" ht="12.75" customHeight="1" x14ac:dyDescent="0.15">
      <c r="E854" s="23"/>
    </row>
    <row r="855" spans="5:5" ht="12.75" customHeight="1" x14ac:dyDescent="0.15">
      <c r="E855" s="23"/>
    </row>
    <row r="856" spans="5:5" ht="12.75" customHeight="1" x14ac:dyDescent="0.15">
      <c r="E856" s="23"/>
    </row>
    <row r="857" spans="5:5" ht="12.75" customHeight="1" x14ac:dyDescent="0.15">
      <c r="E857" s="23"/>
    </row>
    <row r="858" spans="5:5" ht="12.75" customHeight="1" x14ac:dyDescent="0.15">
      <c r="E858" s="23"/>
    </row>
    <row r="859" spans="5:5" ht="12.75" customHeight="1" x14ac:dyDescent="0.15">
      <c r="E859" s="23"/>
    </row>
    <row r="860" spans="5:5" ht="12.75" customHeight="1" x14ac:dyDescent="0.15">
      <c r="E860" s="23"/>
    </row>
    <row r="861" spans="5:5" ht="12.75" customHeight="1" x14ac:dyDescent="0.15">
      <c r="E861" s="23"/>
    </row>
    <row r="862" spans="5:5" ht="12.75" customHeight="1" x14ac:dyDescent="0.15">
      <c r="E862" s="23"/>
    </row>
    <row r="863" spans="5:5" ht="12.75" customHeight="1" x14ac:dyDescent="0.15">
      <c r="E863" s="23"/>
    </row>
    <row r="864" spans="5:5" ht="12.75" customHeight="1" x14ac:dyDescent="0.15">
      <c r="E864" s="23"/>
    </row>
    <row r="865" spans="5:5" ht="12.75" customHeight="1" x14ac:dyDescent="0.15">
      <c r="E865" s="23"/>
    </row>
    <row r="866" spans="5:5" ht="12.75" customHeight="1" x14ac:dyDescent="0.15">
      <c r="E866" s="23"/>
    </row>
    <row r="867" spans="5:5" ht="12.75" customHeight="1" x14ac:dyDescent="0.15">
      <c r="E867" s="23"/>
    </row>
    <row r="868" spans="5:5" ht="12.75" customHeight="1" x14ac:dyDescent="0.15">
      <c r="E868" s="23"/>
    </row>
    <row r="869" spans="5:5" ht="12.75" customHeight="1" x14ac:dyDescent="0.15">
      <c r="E869" s="23"/>
    </row>
    <row r="870" spans="5:5" ht="12.75" customHeight="1" x14ac:dyDescent="0.15">
      <c r="E870" s="23"/>
    </row>
    <row r="871" spans="5:5" ht="12.75" customHeight="1" x14ac:dyDescent="0.15">
      <c r="E871" s="23"/>
    </row>
    <row r="872" spans="5:5" ht="12.75" customHeight="1" x14ac:dyDescent="0.15">
      <c r="E872" s="23"/>
    </row>
    <row r="873" spans="5:5" ht="12.75" customHeight="1" x14ac:dyDescent="0.15">
      <c r="E873" s="23"/>
    </row>
    <row r="874" spans="5:5" ht="12.75" customHeight="1" x14ac:dyDescent="0.15">
      <c r="E874" s="23"/>
    </row>
    <row r="875" spans="5:5" ht="12.75" customHeight="1" x14ac:dyDescent="0.15">
      <c r="E875" s="23"/>
    </row>
    <row r="876" spans="5:5" ht="12.75" customHeight="1" x14ac:dyDescent="0.15">
      <c r="E876" s="23"/>
    </row>
    <row r="877" spans="5:5" ht="12.75" customHeight="1" x14ac:dyDescent="0.15">
      <c r="E877" s="23"/>
    </row>
    <row r="878" spans="5:5" ht="12.75" customHeight="1" x14ac:dyDescent="0.15">
      <c r="E878" s="23"/>
    </row>
    <row r="879" spans="5:5" ht="12.75" customHeight="1" x14ac:dyDescent="0.15">
      <c r="E879" s="23"/>
    </row>
    <row r="880" spans="5:5" ht="12.75" customHeight="1" x14ac:dyDescent="0.15">
      <c r="E880" s="23"/>
    </row>
    <row r="881" spans="5:5" ht="12.75" customHeight="1" x14ac:dyDescent="0.15">
      <c r="E881" s="23"/>
    </row>
    <row r="882" spans="5:5" ht="12.75" customHeight="1" x14ac:dyDescent="0.15">
      <c r="E882" s="23"/>
    </row>
    <row r="883" spans="5:5" ht="12.75" customHeight="1" x14ac:dyDescent="0.15">
      <c r="E883" s="23"/>
    </row>
    <row r="884" spans="5:5" ht="12.75" customHeight="1" x14ac:dyDescent="0.15">
      <c r="E884" s="23"/>
    </row>
    <row r="885" spans="5:5" ht="12.75" customHeight="1" x14ac:dyDescent="0.15">
      <c r="E885" s="23"/>
    </row>
    <row r="886" spans="5:5" ht="12.75" customHeight="1" x14ac:dyDescent="0.15">
      <c r="E886" s="23"/>
    </row>
    <row r="887" spans="5:5" ht="12.75" customHeight="1" x14ac:dyDescent="0.15">
      <c r="E887" s="23"/>
    </row>
    <row r="888" spans="5:5" ht="12.75" customHeight="1" x14ac:dyDescent="0.15">
      <c r="E888" s="23"/>
    </row>
    <row r="889" spans="5:5" ht="12.75" customHeight="1" x14ac:dyDescent="0.15">
      <c r="E889" s="23"/>
    </row>
    <row r="890" spans="5:5" ht="12.75" customHeight="1" x14ac:dyDescent="0.15">
      <c r="E890" s="23"/>
    </row>
    <row r="891" spans="5:5" ht="12.75" customHeight="1" x14ac:dyDescent="0.15">
      <c r="E891" s="23"/>
    </row>
    <row r="892" spans="5:5" ht="12.75" customHeight="1" x14ac:dyDescent="0.15">
      <c r="E892" s="23"/>
    </row>
    <row r="893" spans="5:5" ht="12.75" customHeight="1" x14ac:dyDescent="0.15">
      <c r="E893" s="23"/>
    </row>
    <row r="894" spans="5:5" ht="12.75" customHeight="1" x14ac:dyDescent="0.15">
      <c r="E894" s="23"/>
    </row>
    <row r="895" spans="5:5" ht="12.75" customHeight="1" x14ac:dyDescent="0.15">
      <c r="E895" s="23"/>
    </row>
    <row r="896" spans="5:5" ht="12.75" customHeight="1" x14ac:dyDescent="0.15">
      <c r="E896" s="23"/>
    </row>
    <row r="897" spans="5:5" ht="12.75" customHeight="1" x14ac:dyDescent="0.15">
      <c r="E897" s="23"/>
    </row>
    <row r="898" spans="5:5" ht="12.75" customHeight="1" x14ac:dyDescent="0.15">
      <c r="E898" s="23"/>
    </row>
    <row r="899" spans="5:5" ht="12.75" customHeight="1" x14ac:dyDescent="0.15">
      <c r="E899" s="23"/>
    </row>
    <row r="900" spans="5:5" ht="12.75" customHeight="1" x14ac:dyDescent="0.15">
      <c r="E900" s="23"/>
    </row>
    <row r="901" spans="5:5" ht="12.75" customHeight="1" x14ac:dyDescent="0.15">
      <c r="E901" s="23"/>
    </row>
    <row r="902" spans="5:5" ht="12.75" customHeight="1" x14ac:dyDescent="0.15">
      <c r="E902" s="23"/>
    </row>
    <row r="903" spans="5:5" ht="12.75" customHeight="1" x14ac:dyDescent="0.15">
      <c r="E903" s="23"/>
    </row>
    <row r="904" spans="5:5" ht="12.75" customHeight="1" x14ac:dyDescent="0.15">
      <c r="E904" s="23"/>
    </row>
    <row r="905" spans="5:5" ht="12.75" customHeight="1" x14ac:dyDescent="0.15">
      <c r="E905" s="23"/>
    </row>
    <row r="906" spans="5:5" ht="12.75" customHeight="1" x14ac:dyDescent="0.15">
      <c r="E906" s="23"/>
    </row>
    <row r="907" spans="5:5" ht="12.75" customHeight="1" x14ac:dyDescent="0.15">
      <c r="E907" s="23"/>
    </row>
    <row r="908" spans="5:5" ht="12.75" customHeight="1" x14ac:dyDescent="0.15">
      <c r="E908" s="23"/>
    </row>
    <row r="909" spans="5:5" ht="12.75" customHeight="1" x14ac:dyDescent="0.15">
      <c r="E909" s="23"/>
    </row>
    <row r="910" spans="5:5" ht="12.75" customHeight="1" x14ac:dyDescent="0.15">
      <c r="E910" s="23"/>
    </row>
    <row r="911" spans="5:5" ht="12.75" customHeight="1" x14ac:dyDescent="0.15">
      <c r="E911" s="23"/>
    </row>
    <row r="912" spans="5:5" ht="12.75" customHeight="1" x14ac:dyDescent="0.15">
      <c r="E912" s="23"/>
    </row>
    <row r="913" spans="5:5" ht="12.75" customHeight="1" x14ac:dyDescent="0.15">
      <c r="E913" s="23"/>
    </row>
    <row r="914" spans="5:5" ht="12.75" customHeight="1" x14ac:dyDescent="0.15">
      <c r="E914" s="23"/>
    </row>
    <row r="915" spans="5:5" ht="12.75" customHeight="1" x14ac:dyDescent="0.15">
      <c r="E915" s="23"/>
    </row>
    <row r="916" spans="5:5" ht="12.75" customHeight="1" x14ac:dyDescent="0.15">
      <c r="E916" s="23"/>
    </row>
    <row r="917" spans="5:5" ht="12.75" customHeight="1" x14ac:dyDescent="0.15">
      <c r="E917" s="23"/>
    </row>
    <row r="918" spans="5:5" ht="12.75" customHeight="1" x14ac:dyDescent="0.15">
      <c r="E918" s="23"/>
    </row>
    <row r="919" spans="5:5" ht="12.75" customHeight="1" x14ac:dyDescent="0.15">
      <c r="E919" s="23"/>
    </row>
    <row r="920" spans="5:5" ht="12.75" customHeight="1" x14ac:dyDescent="0.15">
      <c r="E920" s="23"/>
    </row>
    <row r="921" spans="5:5" ht="12.75" customHeight="1" x14ac:dyDescent="0.15">
      <c r="E921" s="23"/>
    </row>
    <row r="922" spans="5:5" ht="12.75" customHeight="1" x14ac:dyDescent="0.15">
      <c r="E922" s="23"/>
    </row>
    <row r="923" spans="5:5" ht="12.75" customHeight="1" x14ac:dyDescent="0.15">
      <c r="E923" s="23"/>
    </row>
    <row r="924" spans="5:5" ht="12.75" customHeight="1" x14ac:dyDescent="0.15">
      <c r="E924" s="23"/>
    </row>
    <row r="925" spans="5:5" ht="12.75" customHeight="1" x14ac:dyDescent="0.15">
      <c r="E925" s="23"/>
    </row>
    <row r="926" spans="5:5" ht="12.75" customHeight="1" x14ac:dyDescent="0.15">
      <c r="E926" s="23"/>
    </row>
    <row r="927" spans="5:5" ht="12.75" customHeight="1" x14ac:dyDescent="0.15">
      <c r="E927" s="23"/>
    </row>
    <row r="928" spans="5:5" ht="12.75" customHeight="1" x14ac:dyDescent="0.15">
      <c r="E928" s="23"/>
    </row>
    <row r="929" spans="5:5" ht="12.75" customHeight="1" x14ac:dyDescent="0.15">
      <c r="E929" s="23"/>
    </row>
    <row r="930" spans="5:5" ht="12.75" customHeight="1" x14ac:dyDescent="0.15">
      <c r="E930" s="23"/>
    </row>
    <row r="931" spans="5:5" ht="12.75" customHeight="1" x14ac:dyDescent="0.15">
      <c r="E931" s="23"/>
    </row>
    <row r="932" spans="5:5" ht="12.75" customHeight="1" x14ac:dyDescent="0.15">
      <c r="E932" s="23"/>
    </row>
    <row r="933" spans="5:5" ht="12.75" customHeight="1" x14ac:dyDescent="0.15">
      <c r="E933" s="23"/>
    </row>
    <row r="934" spans="5:5" ht="12.75" customHeight="1" x14ac:dyDescent="0.15">
      <c r="E934" s="23"/>
    </row>
    <row r="935" spans="5:5" ht="12.75" customHeight="1" x14ac:dyDescent="0.15">
      <c r="E935" s="23"/>
    </row>
    <row r="936" spans="5:5" ht="12.75" customHeight="1" x14ac:dyDescent="0.15">
      <c r="E936" s="23"/>
    </row>
    <row r="937" spans="5:5" ht="12.75" customHeight="1" x14ac:dyDescent="0.15">
      <c r="E937" s="23"/>
    </row>
    <row r="938" spans="5:5" ht="12.75" customHeight="1" x14ac:dyDescent="0.15">
      <c r="E938" s="23"/>
    </row>
    <row r="939" spans="5:5" ht="12.75" customHeight="1" x14ac:dyDescent="0.15">
      <c r="E939" s="23"/>
    </row>
    <row r="940" spans="5:5" ht="12.75" customHeight="1" x14ac:dyDescent="0.15">
      <c r="E940" s="23"/>
    </row>
    <row r="941" spans="5:5" ht="12.75" customHeight="1" x14ac:dyDescent="0.15">
      <c r="E941" s="23"/>
    </row>
    <row r="942" spans="5:5" ht="12.75" customHeight="1" x14ac:dyDescent="0.15">
      <c r="E942" s="23"/>
    </row>
    <row r="943" spans="5:5" ht="12.75" customHeight="1" x14ac:dyDescent="0.15">
      <c r="E943" s="23"/>
    </row>
    <row r="944" spans="5:5" ht="12.75" customHeight="1" x14ac:dyDescent="0.15">
      <c r="E944" s="23"/>
    </row>
    <row r="945" spans="5:5" ht="12.75" customHeight="1" x14ac:dyDescent="0.15">
      <c r="E945" s="23"/>
    </row>
    <row r="946" spans="5:5" ht="12.75" customHeight="1" x14ac:dyDescent="0.15">
      <c r="E946" s="23"/>
    </row>
    <row r="947" spans="5:5" ht="12.75" customHeight="1" x14ac:dyDescent="0.15">
      <c r="E947" s="23"/>
    </row>
    <row r="948" spans="5:5" ht="12.75" customHeight="1" x14ac:dyDescent="0.15">
      <c r="E948" s="23"/>
    </row>
    <row r="949" spans="5:5" ht="12.75" customHeight="1" x14ac:dyDescent="0.15">
      <c r="E949" s="23"/>
    </row>
    <row r="950" spans="5:5" ht="12.75" customHeight="1" x14ac:dyDescent="0.15">
      <c r="E950" s="23"/>
    </row>
    <row r="951" spans="5:5" ht="12.75" customHeight="1" x14ac:dyDescent="0.15">
      <c r="E951" s="23"/>
    </row>
    <row r="952" spans="5:5" ht="12.75" customHeight="1" x14ac:dyDescent="0.15">
      <c r="E952" s="23"/>
    </row>
    <row r="953" spans="5:5" ht="12.75" customHeight="1" x14ac:dyDescent="0.15">
      <c r="E953" s="23"/>
    </row>
    <row r="954" spans="5:5" ht="12.75" customHeight="1" x14ac:dyDescent="0.15">
      <c r="E954" s="23"/>
    </row>
    <row r="955" spans="5:5" ht="12.75" customHeight="1" x14ac:dyDescent="0.15">
      <c r="E955" s="23"/>
    </row>
    <row r="956" spans="5:5" ht="12.75" customHeight="1" x14ac:dyDescent="0.15">
      <c r="E956" s="23"/>
    </row>
    <row r="957" spans="5:5" ht="12.75" customHeight="1" x14ac:dyDescent="0.15">
      <c r="E957" s="23"/>
    </row>
    <row r="958" spans="5:5" ht="12.75" customHeight="1" x14ac:dyDescent="0.15">
      <c r="E958" s="23"/>
    </row>
    <row r="959" spans="5:5" ht="12.75" customHeight="1" x14ac:dyDescent="0.15">
      <c r="E959" s="23"/>
    </row>
    <row r="960" spans="5:5" ht="12.75" customHeight="1" x14ac:dyDescent="0.15">
      <c r="E960" s="23"/>
    </row>
    <row r="961" spans="5:5" ht="12.75" customHeight="1" x14ac:dyDescent="0.15">
      <c r="E961" s="23"/>
    </row>
    <row r="962" spans="5:5" ht="12.75" customHeight="1" x14ac:dyDescent="0.15">
      <c r="E962" s="23"/>
    </row>
    <row r="963" spans="5:5" ht="12.75" customHeight="1" x14ac:dyDescent="0.15">
      <c r="E963" s="23"/>
    </row>
    <row r="964" spans="5:5" ht="12.75" customHeight="1" x14ac:dyDescent="0.15">
      <c r="E964" s="23"/>
    </row>
    <row r="965" spans="5:5" ht="12.75" customHeight="1" x14ac:dyDescent="0.15">
      <c r="E965" s="23"/>
    </row>
    <row r="966" spans="5:5" ht="12.75" customHeight="1" x14ac:dyDescent="0.15">
      <c r="E966" s="23"/>
    </row>
    <row r="967" spans="5:5" ht="12.75" customHeight="1" x14ac:dyDescent="0.15">
      <c r="E967" s="23"/>
    </row>
    <row r="968" spans="5:5" ht="12.75" customHeight="1" x14ac:dyDescent="0.15">
      <c r="E968" s="23"/>
    </row>
    <row r="969" spans="5:5" ht="12.75" customHeight="1" x14ac:dyDescent="0.15">
      <c r="E969" s="23"/>
    </row>
    <row r="970" spans="5:5" ht="12.75" customHeight="1" x14ac:dyDescent="0.15">
      <c r="E970" s="23"/>
    </row>
    <row r="971" spans="5:5" ht="12.75" customHeight="1" x14ac:dyDescent="0.15">
      <c r="E971" s="23"/>
    </row>
    <row r="972" spans="5:5" ht="12.75" customHeight="1" x14ac:dyDescent="0.15">
      <c r="E972" s="23"/>
    </row>
    <row r="973" spans="5:5" ht="12.75" customHeight="1" x14ac:dyDescent="0.15">
      <c r="E973" s="23"/>
    </row>
    <row r="974" spans="5:5" ht="12.75" customHeight="1" x14ac:dyDescent="0.15">
      <c r="E974" s="23"/>
    </row>
    <row r="975" spans="5:5" ht="12.75" customHeight="1" x14ac:dyDescent="0.15">
      <c r="E975" s="23"/>
    </row>
    <row r="976" spans="5:5" ht="12.75" customHeight="1" x14ac:dyDescent="0.15">
      <c r="E976" s="23"/>
    </row>
    <row r="977" spans="5:5" ht="12.75" customHeight="1" x14ac:dyDescent="0.15">
      <c r="E977" s="23"/>
    </row>
    <row r="978" spans="5:5" ht="12.75" customHeight="1" x14ac:dyDescent="0.15">
      <c r="E978" s="23"/>
    </row>
    <row r="979" spans="5:5" ht="12.75" customHeight="1" x14ac:dyDescent="0.15">
      <c r="E979" s="23"/>
    </row>
    <row r="980" spans="5:5" ht="12.75" customHeight="1" x14ac:dyDescent="0.15">
      <c r="E980" s="23"/>
    </row>
    <row r="981" spans="5:5" ht="12.75" customHeight="1" x14ac:dyDescent="0.15">
      <c r="E981" s="23"/>
    </row>
    <row r="982" spans="5:5" ht="12.75" customHeight="1" x14ac:dyDescent="0.15">
      <c r="E982" s="23"/>
    </row>
    <row r="983" spans="5:5" ht="12.75" customHeight="1" x14ac:dyDescent="0.15">
      <c r="E983" s="23"/>
    </row>
    <row r="984" spans="5:5" ht="12.75" customHeight="1" x14ac:dyDescent="0.15">
      <c r="E984" s="23"/>
    </row>
    <row r="985" spans="5:5" ht="12.75" customHeight="1" x14ac:dyDescent="0.15">
      <c r="E985" s="23"/>
    </row>
    <row r="986" spans="5:5" ht="12.75" customHeight="1" x14ac:dyDescent="0.15">
      <c r="E986" s="23"/>
    </row>
    <row r="987" spans="5:5" ht="12.75" customHeight="1" x14ac:dyDescent="0.15">
      <c r="E987" s="23"/>
    </row>
    <row r="988" spans="5:5" ht="12.75" customHeight="1" x14ac:dyDescent="0.15">
      <c r="E988" s="23"/>
    </row>
    <row r="989" spans="5:5" ht="12.75" customHeight="1" x14ac:dyDescent="0.15">
      <c r="E989" s="23"/>
    </row>
    <row r="990" spans="5:5" ht="12.75" customHeight="1" x14ac:dyDescent="0.15">
      <c r="E990" s="23"/>
    </row>
    <row r="991" spans="5:5" ht="12.75" customHeight="1" x14ac:dyDescent="0.15">
      <c r="E991" s="23"/>
    </row>
    <row r="992" spans="5:5" ht="12.75" customHeight="1" x14ac:dyDescent="0.15">
      <c r="E992" s="23"/>
    </row>
    <row r="993" spans="5:5" ht="12.75" customHeight="1" x14ac:dyDescent="0.15">
      <c r="E993" s="23"/>
    </row>
    <row r="994" spans="5:5" ht="12.75" customHeight="1" x14ac:dyDescent="0.15">
      <c r="E994" s="23"/>
    </row>
    <row r="995" spans="5:5" ht="12.75" customHeight="1" x14ac:dyDescent="0.15">
      <c r="E995" s="23"/>
    </row>
    <row r="996" spans="5:5" ht="12.75" customHeight="1" x14ac:dyDescent="0.15">
      <c r="E996" s="23"/>
    </row>
    <row r="997" spans="5:5" ht="12.75" customHeight="1" x14ac:dyDescent="0.15">
      <c r="E997" s="23"/>
    </row>
    <row r="998" spans="5:5" ht="12.75" customHeight="1" x14ac:dyDescent="0.15">
      <c r="E998" s="23"/>
    </row>
    <row r="999" spans="5:5" ht="12.75" customHeight="1" x14ac:dyDescent="0.15">
      <c r="E999" s="23"/>
    </row>
    <row r="1000" spans="5:5" ht="12.75" customHeight="1" x14ac:dyDescent="0.15">
      <c r="E1000" s="23"/>
    </row>
  </sheetData>
  <mergeCells count="6">
    <mergeCell ref="A5:I5"/>
    <mergeCell ref="A9:I9"/>
    <mergeCell ref="A1:I1"/>
    <mergeCell ref="A2:I2"/>
    <mergeCell ref="A4:I4"/>
    <mergeCell ref="C3:E3"/>
  </mergeCells>
  <printOptions horizontalCentered="1" verticalCentered="1"/>
  <pageMargins left="0.25" right="0.25" top="0.22" bottom="0.24" header="0" footer="0"/>
  <pageSetup scale="3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Pools!A52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Pools!A53</f>
        <v>ABQ Convention Center Ct. 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Pools!A51</f>
        <v>15's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Tx Performance 15</v>
      </c>
      <c r="C12" s="222"/>
      <c r="D12" s="218" t="str">
        <f>A16</f>
        <v>DBK 15 Black Wallis</v>
      </c>
      <c r="E12" s="219"/>
      <c r="F12" s="218" t="str">
        <f>A19</f>
        <v>ARVC 15N2 Adidas</v>
      </c>
      <c r="G12" s="219"/>
      <c r="H12" s="218" t="str">
        <f>A22</f>
        <v>NLVC 15 Elite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Pools!A55</f>
        <v>Tx Performance 15</v>
      </c>
      <c r="B13" s="235"/>
      <c r="C13" s="228"/>
      <c r="D13" s="14">
        <v>25</v>
      </c>
      <c r="E13" s="14">
        <v>10</v>
      </c>
      <c r="F13" s="21">
        <v>25</v>
      </c>
      <c r="G13" s="21">
        <v>21</v>
      </c>
      <c r="H13" s="14">
        <v>25</v>
      </c>
      <c r="I13" s="14">
        <v>12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15</v>
      </c>
      <c r="F14" s="21">
        <v>25</v>
      </c>
      <c r="G14" s="21">
        <v>15</v>
      </c>
      <c r="H14" s="14">
        <v>25</v>
      </c>
      <c r="I14" s="14">
        <v>15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Pools!A56</f>
        <v>DBK 15 Black Wallis</v>
      </c>
      <c r="B16" s="26">
        <f>IF(E13&gt;0,E13," ")</f>
        <v>10</v>
      </c>
      <c r="C16" s="26">
        <f>IF(D13&gt;0,D13," ")</f>
        <v>25</v>
      </c>
      <c r="D16" s="235"/>
      <c r="E16" s="228"/>
      <c r="F16" s="14">
        <v>11</v>
      </c>
      <c r="G16" s="14">
        <v>25</v>
      </c>
      <c r="H16" s="21">
        <v>0</v>
      </c>
      <c r="I16" s="21">
        <v>25</v>
      </c>
      <c r="J16" s="224">
        <v>2</v>
      </c>
      <c r="K16" s="227">
        <v>4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15</v>
      </c>
      <c r="C17" s="26">
        <f>IF(D14&gt;0,D14," ")</f>
        <v>25</v>
      </c>
      <c r="D17" s="229"/>
      <c r="E17" s="230"/>
      <c r="F17" s="14">
        <v>14</v>
      </c>
      <c r="G17" s="14">
        <v>25</v>
      </c>
      <c r="H17" s="21">
        <v>0</v>
      </c>
      <c r="I17" s="21">
        <v>25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Pools!A57</f>
        <v>ARVC 15N2 Adidas</v>
      </c>
      <c r="B19" s="26">
        <f>IF(G13&gt;0,G13," ")</f>
        <v>21</v>
      </c>
      <c r="C19" s="26">
        <f>IF(F13&gt;0,F13," ")</f>
        <v>25</v>
      </c>
      <c r="D19" s="26">
        <f>IF(G16&gt;0,G16," ")</f>
        <v>25</v>
      </c>
      <c r="E19" s="26">
        <f>IF(F16&gt;0,F16," ")</f>
        <v>11</v>
      </c>
      <c r="F19" s="28"/>
      <c r="G19" s="28"/>
      <c r="H19" s="14">
        <v>25</v>
      </c>
      <c r="I19" s="14">
        <v>23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15</v>
      </c>
      <c r="C20" s="26">
        <f>IF(F14&gt;0,F14," ")</f>
        <v>25</v>
      </c>
      <c r="D20" s="26">
        <f>IF(G17&gt;0,G17," ")</f>
        <v>25</v>
      </c>
      <c r="E20" s="26">
        <f>IF(F17&gt;0,F17," ")</f>
        <v>14</v>
      </c>
      <c r="F20" s="28"/>
      <c r="G20" s="28"/>
      <c r="H20" s="14">
        <v>14</v>
      </c>
      <c r="I20" s="14">
        <v>25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14">
        <v>10</v>
      </c>
      <c r="I21" s="14">
        <v>15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Pools!A58</f>
        <v>NLVC 15 Elite</v>
      </c>
      <c r="B22" s="26">
        <f>IF(I13&gt;0,I13," ")</f>
        <v>12</v>
      </c>
      <c r="C22" s="26">
        <f>IF(H13&gt;0,H13," ")</f>
        <v>25</v>
      </c>
      <c r="D22" s="26">
        <f>IF(I16&gt;0,I16," ")</f>
        <v>25</v>
      </c>
      <c r="E22" s="142">
        <v>0</v>
      </c>
      <c r="F22" s="26">
        <f>IF(I19&gt;0,I19," ")</f>
        <v>23</v>
      </c>
      <c r="G22" s="26">
        <f>IF(H19&gt;0,H19," ")</f>
        <v>25</v>
      </c>
      <c r="H22" s="235"/>
      <c r="I22" s="228"/>
      <c r="J22" s="224">
        <v>4</v>
      </c>
      <c r="K22" s="227">
        <v>2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15</v>
      </c>
      <c r="C23" s="26">
        <f>IF(H14&gt;0,H14," ")</f>
        <v>25</v>
      </c>
      <c r="D23" s="26">
        <f>IF(I17&gt;0,I17," ")</f>
        <v>25</v>
      </c>
      <c r="E23" s="142">
        <v>0</v>
      </c>
      <c r="F23" s="26">
        <f>IF(I20&gt;0,I20," ")</f>
        <v>25</v>
      </c>
      <c r="G23" s="26">
        <f>IF(H20&gt;0,H20," ")</f>
        <v>14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>
        <f>IF(I21&gt;0,I21," ")</f>
        <v>15</v>
      </c>
      <c r="G24" s="26">
        <f>IF(H21&gt;0,H21," ")</f>
        <v>10</v>
      </c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Tx Performance 15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88</v>
      </c>
      <c r="K28" s="67">
        <f>I28-J28</f>
        <v>62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DBK 15 Black Wallis</v>
      </c>
      <c r="B29" s="223">
        <v>0</v>
      </c>
      <c r="C29" s="219"/>
      <c r="D29" s="223">
        <v>6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ARVC 15N2 Adidas</v>
      </c>
      <c r="B30" s="223">
        <v>3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135</v>
      </c>
      <c r="J30" s="67">
        <f>C19+C20+C21+E19+E20+E21+I19+I20+I21</f>
        <v>138</v>
      </c>
      <c r="K30" s="67">
        <f>I30-J30</f>
        <v>-3</v>
      </c>
    </row>
    <row r="31" spans="1:26" ht="24" customHeight="1" x14ac:dyDescent="0.15">
      <c r="A31" s="59" t="str">
        <f>A22</f>
        <v>NLVC 15 Elite</v>
      </c>
      <c r="B31" s="223">
        <v>4</v>
      </c>
      <c r="C31" s="219"/>
      <c r="D31" s="223">
        <v>3</v>
      </c>
      <c r="E31" s="219"/>
      <c r="F31" s="223"/>
      <c r="G31" s="219"/>
      <c r="H31" s="80"/>
      <c r="I31" s="67">
        <f>B22+B23+B24+D22+D23+D24+F22+F23+F24</f>
        <v>140</v>
      </c>
      <c r="J31" s="67">
        <f>C22+C23+C24+E22+E23+E24+G22+G23+G24</f>
        <v>99</v>
      </c>
      <c r="K31" s="67">
        <f>I31-J31</f>
        <v>41</v>
      </c>
    </row>
    <row r="32" spans="1:26" ht="12.75" customHeight="1" x14ac:dyDescent="0.15">
      <c r="A32" s="23"/>
      <c r="B32" s="236">
        <f>SUM(B28:C31)</f>
        <v>13</v>
      </c>
      <c r="C32" s="237"/>
      <c r="D32" s="236">
        <f>SUM(D28:E31)</f>
        <v>13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Tx Performance 15</v>
      </c>
      <c r="C35" s="219"/>
      <c r="D35" s="218" t="str">
        <f>A30</f>
        <v>ARVC 15N2 Adidas</v>
      </c>
      <c r="E35" s="219"/>
      <c r="F35" s="218" t="str">
        <f>A16</f>
        <v>DBK 15 Black Wallis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DBK 15 Black Wallis</v>
      </c>
      <c r="C36" s="219"/>
      <c r="D36" s="218" t="str">
        <f>A22</f>
        <v>NLVC 15 Elite</v>
      </c>
      <c r="E36" s="219"/>
      <c r="F36" s="218" t="str">
        <f>A13</f>
        <v>Tx Performance 15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Tx Performance 15</v>
      </c>
      <c r="C37" s="219"/>
      <c r="D37" s="218" t="str">
        <f>A31</f>
        <v>NLVC 15 Elite</v>
      </c>
      <c r="E37" s="219"/>
      <c r="F37" s="218" t="str">
        <f>A30</f>
        <v>ARVC 15N2 Adidas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DBK 15 Black Wallis</v>
      </c>
      <c r="C38" s="219"/>
      <c r="D38" s="218" t="str">
        <f>A30</f>
        <v>ARVC 15N2 Adidas</v>
      </c>
      <c r="E38" s="219"/>
      <c r="F38" s="218" t="str">
        <f>A28</f>
        <v>Tx Performance 15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ARVC 15N2 Adidas</v>
      </c>
      <c r="C39" s="219"/>
      <c r="D39" s="218" t="str">
        <f>A31</f>
        <v>NLVC 15 Elite</v>
      </c>
      <c r="E39" s="219"/>
      <c r="F39" s="218" t="str">
        <f>A16</f>
        <v>DBK 15 Black Wallis</v>
      </c>
      <c r="G39" s="219"/>
    </row>
    <row r="40" spans="1:12" ht="18" customHeight="1" x14ac:dyDescent="0.15">
      <c r="A40" s="11" t="s">
        <v>271</v>
      </c>
      <c r="B40" s="218" t="str">
        <f>A13</f>
        <v>Tx Performance 15</v>
      </c>
      <c r="C40" s="219"/>
      <c r="D40" s="218" t="str">
        <f>A29</f>
        <v>DBK 15 Black Wallis</v>
      </c>
      <c r="E40" s="219"/>
      <c r="F40" s="218" t="str">
        <f>A22</f>
        <v>NLVC 15 Elite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32:C32"/>
    <mergeCell ref="F32:G32"/>
    <mergeCell ref="A42:H42"/>
    <mergeCell ref="F40:G40"/>
    <mergeCell ref="B35:C35"/>
    <mergeCell ref="D35:E35"/>
    <mergeCell ref="F36:G36"/>
    <mergeCell ref="F37:G37"/>
    <mergeCell ref="B40:C40"/>
    <mergeCell ref="B39:C39"/>
    <mergeCell ref="B37:C37"/>
    <mergeCell ref="B38:C38"/>
    <mergeCell ref="D40:E40"/>
    <mergeCell ref="D36:E36"/>
    <mergeCell ref="D39:E39"/>
    <mergeCell ref="D37:E37"/>
    <mergeCell ref="A43:H43"/>
    <mergeCell ref="F39:G39"/>
    <mergeCell ref="F35:G35"/>
    <mergeCell ref="F38:G38"/>
    <mergeCell ref="F34:G34"/>
    <mergeCell ref="B34:C34"/>
    <mergeCell ref="D34:E34"/>
    <mergeCell ref="D38:E38"/>
    <mergeCell ref="B36:C36"/>
    <mergeCell ref="F28:G28"/>
    <mergeCell ref="A16:A18"/>
    <mergeCell ref="B30:C30"/>
    <mergeCell ref="D30:E30"/>
    <mergeCell ref="A19:A21"/>
    <mergeCell ref="A22:A24"/>
    <mergeCell ref="B27:C27"/>
    <mergeCell ref="D27:E27"/>
    <mergeCell ref="B28:C28"/>
    <mergeCell ref="D28:E28"/>
    <mergeCell ref="F31:G31"/>
    <mergeCell ref="D32:E32"/>
    <mergeCell ref="F30:G30"/>
    <mergeCell ref="B26:D26"/>
    <mergeCell ref="K19:L21"/>
    <mergeCell ref="K22:L24"/>
    <mergeCell ref="H22:I24"/>
    <mergeCell ref="J22:J24"/>
    <mergeCell ref="J19:J21"/>
    <mergeCell ref="D31:E31"/>
    <mergeCell ref="B31:C31"/>
    <mergeCell ref="D29:E29"/>
    <mergeCell ref="B29:C29"/>
    <mergeCell ref="F26:H26"/>
    <mergeCell ref="F29:G29"/>
    <mergeCell ref="F27:G27"/>
    <mergeCell ref="I37:L37"/>
    <mergeCell ref="I38:L38"/>
    <mergeCell ref="I26:J26"/>
    <mergeCell ref="I34:L34"/>
    <mergeCell ref="K16:L18"/>
    <mergeCell ref="I35:L35"/>
    <mergeCell ref="A1:M1"/>
    <mergeCell ref="A2:M2"/>
    <mergeCell ref="D12:E12"/>
    <mergeCell ref="H12:I12"/>
    <mergeCell ref="F12:G12"/>
    <mergeCell ref="A7:H7"/>
    <mergeCell ref="K12:L12"/>
    <mergeCell ref="B12:C12"/>
    <mergeCell ref="J13:J15"/>
    <mergeCell ref="K13:L15"/>
    <mergeCell ref="A13:A15"/>
    <mergeCell ref="B13:C15"/>
    <mergeCell ref="D16:E18"/>
    <mergeCell ref="J16:J18"/>
  </mergeCells>
  <printOptions horizontalCentered="1" verticalCentered="1"/>
  <pageMargins left="0.2" right="0.23" top="0.17" bottom="0.2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Pools!B52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Pools!B53</f>
        <v>ABQ Convention Center Ct. 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Pools!A51</f>
        <v>15's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268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2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NML 15 Elite</v>
      </c>
      <c r="C12" s="222"/>
      <c r="D12" s="218" t="str">
        <f>A16</f>
        <v>SW CGonzales 15</v>
      </c>
      <c r="E12" s="219"/>
      <c r="F12" s="218" t="str">
        <f>A19</f>
        <v>RVC Xplosion 15</v>
      </c>
      <c r="G12" s="219"/>
      <c r="H12" s="218" t="str">
        <f>A22</f>
        <v>DCVA Koa 15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Pools!B55</f>
        <v>NML 15 Elite</v>
      </c>
      <c r="B13" s="235"/>
      <c r="C13" s="228"/>
      <c r="D13" s="14">
        <v>25</v>
      </c>
      <c r="E13" s="14">
        <v>16</v>
      </c>
      <c r="F13" s="21">
        <v>25</v>
      </c>
      <c r="G13" s="21">
        <v>12</v>
      </c>
      <c r="H13" s="14">
        <v>25</v>
      </c>
      <c r="I13" s="14">
        <v>18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16</v>
      </c>
      <c r="F14" s="21">
        <v>25</v>
      </c>
      <c r="G14" s="21">
        <v>19</v>
      </c>
      <c r="H14" s="14">
        <v>25</v>
      </c>
      <c r="I14" s="14">
        <v>13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Pools!B56</f>
        <v>SW CGonzales 15</v>
      </c>
      <c r="B16" s="26">
        <f>IF(E13&gt;0,E13," ")</f>
        <v>16</v>
      </c>
      <c r="C16" s="26">
        <f>IF(D13&gt;0,D13," ")</f>
        <v>25</v>
      </c>
      <c r="D16" s="235"/>
      <c r="E16" s="228"/>
      <c r="F16" s="14">
        <v>36</v>
      </c>
      <c r="G16" s="14">
        <v>34</v>
      </c>
      <c r="H16" s="21">
        <v>25</v>
      </c>
      <c r="I16" s="21">
        <v>20</v>
      </c>
      <c r="J16" s="224">
        <v>2</v>
      </c>
      <c r="K16" s="227">
        <v>3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16</v>
      </c>
      <c r="C17" s="26">
        <f>IF(D14&gt;0,D14," ")</f>
        <v>25</v>
      </c>
      <c r="D17" s="229"/>
      <c r="E17" s="230"/>
      <c r="F17" s="14">
        <v>18</v>
      </c>
      <c r="G17" s="14">
        <v>25</v>
      </c>
      <c r="H17" s="21">
        <v>25</v>
      </c>
      <c r="I17" s="21">
        <v>11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14">
        <v>9</v>
      </c>
      <c r="G18" s="14">
        <v>15</v>
      </c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Pools!B57</f>
        <v>RVC Xplosion 15</v>
      </c>
      <c r="B19" s="26">
        <f>IF(G13&gt;0,G13," ")</f>
        <v>12</v>
      </c>
      <c r="C19" s="26">
        <f>IF(F13&gt;0,F13," ")</f>
        <v>25</v>
      </c>
      <c r="D19" s="26">
        <f>IF(G16&gt;0,G16," ")</f>
        <v>34</v>
      </c>
      <c r="E19" s="26">
        <f>IF(F16&gt;0,F16," ")</f>
        <v>36</v>
      </c>
      <c r="F19" s="28"/>
      <c r="G19" s="28"/>
      <c r="H19" s="14">
        <v>25</v>
      </c>
      <c r="I19" s="14">
        <v>16</v>
      </c>
      <c r="J19" s="224">
        <v>3</v>
      </c>
      <c r="K19" s="227">
        <v>2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19</v>
      </c>
      <c r="C20" s="26">
        <f>IF(F14&gt;0,F14," ")</f>
        <v>25</v>
      </c>
      <c r="D20" s="26">
        <f>IF(G17&gt;0,G17," ")</f>
        <v>25</v>
      </c>
      <c r="E20" s="26">
        <f>IF(F17&gt;0,F17," ")</f>
        <v>18</v>
      </c>
      <c r="F20" s="28"/>
      <c r="G20" s="28"/>
      <c r="H20" s="14">
        <v>25</v>
      </c>
      <c r="I20" s="14">
        <v>4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>
        <f>IF(G18&gt;0,G18," ")</f>
        <v>15</v>
      </c>
      <c r="E21" s="26">
        <f>IF(F18&gt;0,F18," ")</f>
        <v>9</v>
      </c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Pools!B58</f>
        <v>DCVA Koa 15</v>
      </c>
      <c r="B22" s="26">
        <f>IF(I13&gt;0,I13," ")</f>
        <v>18</v>
      </c>
      <c r="C22" s="26">
        <f>IF(H13&gt;0,H13," ")</f>
        <v>25</v>
      </c>
      <c r="D22" s="26">
        <f>IF(I16&gt;0,I16," ")</f>
        <v>20</v>
      </c>
      <c r="E22" s="26">
        <f>IF(H16&gt;0,H16," ")</f>
        <v>25</v>
      </c>
      <c r="F22" s="26">
        <f>IF(I19&gt;0,I19," ")</f>
        <v>16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13</v>
      </c>
      <c r="C23" s="26">
        <f>IF(H14&gt;0,H14," ")</f>
        <v>25</v>
      </c>
      <c r="D23" s="26">
        <f>IF(I17&gt;0,I17," ")</f>
        <v>11</v>
      </c>
      <c r="E23" s="26">
        <f>IF(H17&gt;0,H17," ")</f>
        <v>25</v>
      </c>
      <c r="F23" s="26">
        <f>IF(I20&gt;0,I20," ")</f>
        <v>4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NML 15 Elite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94</v>
      </c>
      <c r="K28" s="67">
        <f>I28-J28</f>
        <v>56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SW CGonzales 15</v>
      </c>
      <c r="B29" s="223">
        <v>3</v>
      </c>
      <c r="C29" s="219"/>
      <c r="D29" s="223">
        <v>4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RVC Xplosion 15</v>
      </c>
      <c r="B30" s="223">
        <v>4</v>
      </c>
      <c r="C30" s="219"/>
      <c r="D30" s="223">
        <v>3</v>
      </c>
      <c r="E30" s="219"/>
      <c r="F30" s="223"/>
      <c r="G30" s="219"/>
      <c r="H30" s="80"/>
      <c r="I30" s="67">
        <f>B19+B20+B21+D19+D20+D21+H19+H20+H21</f>
        <v>155</v>
      </c>
      <c r="J30" s="67">
        <f>C19+C20+C21+E19+E20+E21+I19+I20+I21</f>
        <v>133</v>
      </c>
      <c r="K30" s="67">
        <f>I30-J30</f>
        <v>22</v>
      </c>
    </row>
    <row r="31" spans="1:26" ht="24" customHeight="1" x14ac:dyDescent="0.15">
      <c r="A31" s="59" t="str">
        <f>A22</f>
        <v>DCVA Koa 15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82</v>
      </c>
      <c r="J31" s="67">
        <f>C22+C23+C24+E22+E23+E24+G22+G23+G24</f>
        <v>150</v>
      </c>
      <c r="K31" s="67">
        <f>I31-J31</f>
        <v>-68</v>
      </c>
    </row>
    <row r="32" spans="1:26" ht="12.75" customHeight="1" x14ac:dyDescent="0.15">
      <c r="A32" s="23"/>
      <c r="B32" s="236">
        <f>SUM(B28:C31)</f>
        <v>13</v>
      </c>
      <c r="C32" s="237"/>
      <c r="D32" s="236">
        <f>SUM(D28:E31)</f>
        <v>13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NML 15 Elite</v>
      </c>
      <c r="C35" s="219"/>
      <c r="D35" s="218" t="str">
        <f>A30</f>
        <v>RVC Xplosion 15</v>
      </c>
      <c r="E35" s="219"/>
      <c r="F35" s="218" t="str">
        <f>A16</f>
        <v>SW CGonzales 15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SW CGonzales 15</v>
      </c>
      <c r="C36" s="219"/>
      <c r="D36" s="218" t="str">
        <f>A22</f>
        <v>DCVA Koa 15</v>
      </c>
      <c r="E36" s="219"/>
      <c r="F36" s="218" t="str">
        <f>A13</f>
        <v>NML 15 Elite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NML 15 Elite</v>
      </c>
      <c r="C37" s="219"/>
      <c r="D37" s="218" t="str">
        <f>A31</f>
        <v>DCVA Koa 15</v>
      </c>
      <c r="E37" s="219"/>
      <c r="F37" s="218" t="str">
        <f>A30</f>
        <v>RVC Xplosion 15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SW CGonzales 15</v>
      </c>
      <c r="C38" s="219"/>
      <c r="D38" s="218" t="str">
        <f>A30</f>
        <v>RVC Xplosion 15</v>
      </c>
      <c r="E38" s="219"/>
      <c r="F38" s="218" t="str">
        <f>A28</f>
        <v>NML 15 Elite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RVC Xplosion 15</v>
      </c>
      <c r="C39" s="219"/>
      <c r="D39" s="218" t="str">
        <f>A31</f>
        <v>DCVA Koa 15</v>
      </c>
      <c r="E39" s="219"/>
      <c r="F39" s="218" t="str">
        <f>A16</f>
        <v>SW CGonzales 15</v>
      </c>
      <c r="G39" s="219"/>
    </row>
    <row r="40" spans="1:12" ht="18" customHeight="1" x14ac:dyDescent="0.15">
      <c r="A40" s="11" t="s">
        <v>271</v>
      </c>
      <c r="B40" s="218" t="str">
        <f>A13</f>
        <v>NML 15 Elite</v>
      </c>
      <c r="C40" s="219"/>
      <c r="D40" s="218" t="str">
        <f>A29</f>
        <v>SW CGonzales 15</v>
      </c>
      <c r="E40" s="219"/>
      <c r="F40" s="218" t="str">
        <f>A22</f>
        <v>DCVA Koa 15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D36:E36"/>
    <mergeCell ref="F36:G36"/>
    <mergeCell ref="D35:E35"/>
    <mergeCell ref="F35:G35"/>
    <mergeCell ref="F34:G34"/>
    <mergeCell ref="D34:E34"/>
    <mergeCell ref="D27:E27"/>
    <mergeCell ref="F30:G30"/>
    <mergeCell ref="F29:G29"/>
    <mergeCell ref="D30:E30"/>
    <mergeCell ref="D32:E32"/>
    <mergeCell ref="F32:G32"/>
    <mergeCell ref="I37:L37"/>
    <mergeCell ref="I35:L35"/>
    <mergeCell ref="K22:L24"/>
    <mergeCell ref="I38:L38"/>
    <mergeCell ref="J16:J18"/>
    <mergeCell ref="K16:L18"/>
    <mergeCell ref="J19:J21"/>
    <mergeCell ref="K19:L21"/>
    <mergeCell ref="I26:J26"/>
    <mergeCell ref="I34:L34"/>
    <mergeCell ref="H22:I24"/>
    <mergeCell ref="A43:H43"/>
    <mergeCell ref="D39:E39"/>
    <mergeCell ref="F39:G39"/>
    <mergeCell ref="B40:C40"/>
    <mergeCell ref="B30:C30"/>
    <mergeCell ref="B36:C36"/>
    <mergeCell ref="B35:C35"/>
    <mergeCell ref="B34:C34"/>
    <mergeCell ref="B31:C31"/>
    <mergeCell ref="B32:C32"/>
    <mergeCell ref="A42:H42"/>
    <mergeCell ref="B39:C39"/>
    <mergeCell ref="B37:C37"/>
    <mergeCell ref="B38:C38"/>
    <mergeCell ref="D38:E38"/>
    <mergeCell ref="F38:G38"/>
    <mergeCell ref="D40:E40"/>
    <mergeCell ref="F40:G40"/>
    <mergeCell ref="D37:E37"/>
    <mergeCell ref="F37:G37"/>
    <mergeCell ref="A22:A24"/>
    <mergeCell ref="B27:C27"/>
    <mergeCell ref="B28:C28"/>
    <mergeCell ref="B29:C29"/>
    <mergeCell ref="B26:D26"/>
    <mergeCell ref="F26:H26"/>
    <mergeCell ref="D28:E28"/>
    <mergeCell ref="D29:E29"/>
    <mergeCell ref="F31:G31"/>
    <mergeCell ref="D31:E31"/>
    <mergeCell ref="F27:G27"/>
    <mergeCell ref="F28:G28"/>
    <mergeCell ref="A1:M1"/>
    <mergeCell ref="H12:I12"/>
    <mergeCell ref="K13:L15"/>
    <mergeCell ref="K12:L12"/>
    <mergeCell ref="J22:J24"/>
    <mergeCell ref="A2:M2"/>
    <mergeCell ref="A7:H7"/>
    <mergeCell ref="J13:J15"/>
    <mergeCell ref="A13:A15"/>
    <mergeCell ref="F12:G12"/>
    <mergeCell ref="A19:A21"/>
    <mergeCell ref="A16:A18"/>
    <mergeCell ref="D16:E18"/>
    <mergeCell ref="D12:E12"/>
    <mergeCell ref="B13:C15"/>
    <mergeCell ref="B12:C12"/>
  </mergeCells>
  <printOptions horizontalCentered="1" verticalCentered="1"/>
  <pageMargins left="0.2" right="0.23" top="0.17" bottom="0.2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  <pageSetUpPr fitToPage="1"/>
  </sheetPr>
  <dimension ref="A1:Z1000"/>
  <sheetViews>
    <sheetView workbookViewId="0">
      <selection activeCell="C53" sqref="C53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22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22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22" customHeight="1" x14ac:dyDescent="0.15">
      <c r="A3" s="76" t="s">
        <v>2</v>
      </c>
      <c r="B3" s="105" t="str">
        <f>Pools!B52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Pools!C53</f>
        <v>ABQ Convention Center Ct. 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Pools!A51</f>
        <v>15's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276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3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ARVC 15N1 Adidas</v>
      </c>
      <c r="C12" s="222"/>
      <c r="D12" s="218" t="str">
        <f>A16</f>
        <v>DCVA Zia 15</v>
      </c>
      <c r="E12" s="219"/>
      <c r="F12" s="218" t="str">
        <f>A19</f>
        <v>Tx Performance 152</v>
      </c>
      <c r="G12" s="219"/>
      <c r="H12" s="218" t="str">
        <f>A22</f>
        <v>Tx On Point 15 Brenda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Pools!C55</f>
        <v>ARVC 15N1 Adidas</v>
      </c>
      <c r="B13" s="235"/>
      <c r="C13" s="228"/>
      <c r="D13" s="14">
        <v>25</v>
      </c>
      <c r="E13" s="14">
        <v>11</v>
      </c>
      <c r="F13" s="21">
        <v>25</v>
      </c>
      <c r="G13" s="21">
        <v>13</v>
      </c>
      <c r="H13" s="14">
        <v>25</v>
      </c>
      <c r="I13" s="14">
        <v>14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21</v>
      </c>
      <c r="F14" s="21">
        <v>25</v>
      </c>
      <c r="G14" s="21">
        <v>8</v>
      </c>
      <c r="H14" s="14">
        <v>25</v>
      </c>
      <c r="I14" s="14">
        <v>7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Pools!C56</f>
        <v>DCVA Zia 15</v>
      </c>
      <c r="B16" s="26">
        <f>IF(E13&gt;0,E13," ")</f>
        <v>11</v>
      </c>
      <c r="C16" s="26">
        <f>IF(D13&gt;0,D13," ")</f>
        <v>25</v>
      </c>
      <c r="D16" s="235"/>
      <c r="E16" s="228"/>
      <c r="F16" s="14">
        <v>25</v>
      </c>
      <c r="G16" s="14">
        <v>17</v>
      </c>
      <c r="H16" s="21">
        <v>19</v>
      </c>
      <c r="I16" s="21">
        <v>25</v>
      </c>
      <c r="J16" s="224">
        <v>2</v>
      </c>
      <c r="K16" s="227">
        <v>4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21</v>
      </c>
      <c r="C17" s="26">
        <f>IF(D14&gt;0,D14," ")</f>
        <v>25</v>
      </c>
      <c r="D17" s="229"/>
      <c r="E17" s="230"/>
      <c r="F17" s="14">
        <v>19</v>
      </c>
      <c r="G17" s="14">
        <v>25</v>
      </c>
      <c r="H17" s="21">
        <v>25</v>
      </c>
      <c r="I17" s="21">
        <v>14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14">
        <v>15</v>
      </c>
      <c r="G18" s="14">
        <v>11</v>
      </c>
      <c r="H18" s="21">
        <v>12</v>
      </c>
      <c r="I18" s="21">
        <v>15</v>
      </c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Pools!C57</f>
        <v>Tx Performance 152</v>
      </c>
      <c r="B19" s="26">
        <f>IF(G13&gt;0,G13," ")</f>
        <v>13</v>
      </c>
      <c r="C19" s="26">
        <f>IF(F13&gt;0,F13," ")</f>
        <v>25</v>
      </c>
      <c r="D19" s="26">
        <f>IF(G16&gt;0,G16," ")</f>
        <v>17</v>
      </c>
      <c r="E19" s="26">
        <f>IF(F16&gt;0,F16," ")</f>
        <v>25</v>
      </c>
      <c r="F19" s="28"/>
      <c r="G19" s="28"/>
      <c r="H19" s="14">
        <v>25</v>
      </c>
      <c r="I19" s="14">
        <v>21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8</v>
      </c>
      <c r="C20" s="26">
        <f>IF(F14&gt;0,F14," ")</f>
        <v>25</v>
      </c>
      <c r="D20" s="26">
        <f>IF(G17&gt;0,G17," ")</f>
        <v>25</v>
      </c>
      <c r="E20" s="26">
        <f>IF(F17&gt;0,F17," ")</f>
        <v>19</v>
      </c>
      <c r="F20" s="28"/>
      <c r="G20" s="28"/>
      <c r="H20" s="14">
        <v>26</v>
      </c>
      <c r="I20" s="14">
        <v>24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>
        <f>IF(G18&gt;0,G18," ")</f>
        <v>11</v>
      </c>
      <c r="E21" s="26">
        <f>IF(F18&gt;0,F18," ")</f>
        <v>15</v>
      </c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Pools!C58</f>
        <v>Tx On Point 15 Brenda</v>
      </c>
      <c r="B22" s="26">
        <f>IF(I13&gt;0,I13," ")</f>
        <v>14</v>
      </c>
      <c r="C22" s="26">
        <f>IF(H13&gt;0,H13," ")</f>
        <v>25</v>
      </c>
      <c r="D22" s="26">
        <f>IF(I16&gt;0,I16," ")</f>
        <v>25</v>
      </c>
      <c r="E22" s="26">
        <f>IF(H16&gt;0,H16," ")</f>
        <v>19</v>
      </c>
      <c r="F22" s="26">
        <f>IF(I19&gt;0,I19," ")</f>
        <v>21</v>
      </c>
      <c r="G22" s="26">
        <f>IF(H19&gt;0,H19," ")</f>
        <v>25</v>
      </c>
      <c r="H22" s="235"/>
      <c r="I22" s="228"/>
      <c r="J22" s="224">
        <v>4</v>
      </c>
      <c r="K22" s="227">
        <v>2</v>
      </c>
      <c r="L22" s="228"/>
      <c r="M22" s="143" t="s">
        <v>379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7</v>
      </c>
      <c r="C23" s="26">
        <f>IF(H14&gt;0,H14," ")</f>
        <v>25</v>
      </c>
      <c r="D23" s="26">
        <f>IF(I17&gt;0,I17," ")</f>
        <v>14</v>
      </c>
      <c r="E23" s="26">
        <f>IF(H17&gt;0,H17," ")</f>
        <v>25</v>
      </c>
      <c r="F23" s="26">
        <f>IF(I20&gt;0,I20," ")</f>
        <v>24</v>
      </c>
      <c r="G23" s="26">
        <f>IF(H20&gt;0,H20," ")</f>
        <v>26</v>
      </c>
      <c r="H23" s="229"/>
      <c r="I23" s="230"/>
      <c r="J23" s="225"/>
      <c r="K23" s="229"/>
      <c r="L23" s="230"/>
      <c r="M23" s="143" t="s">
        <v>380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ARVC 15N1 Adidas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74</v>
      </c>
      <c r="K28" s="67">
        <f>I28-J28</f>
        <v>76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DCVA Zia 15</v>
      </c>
      <c r="B29" s="223">
        <v>3</v>
      </c>
      <c r="C29" s="219"/>
      <c r="D29" s="223">
        <v>5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Tx Performance 152</v>
      </c>
      <c r="B30" s="223">
        <v>3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125</v>
      </c>
      <c r="J30" s="67">
        <f>C19+C20+C21+E19+E20+E21+I19+I20+I21</f>
        <v>154</v>
      </c>
      <c r="K30" s="67">
        <f>I30-J30</f>
        <v>-29</v>
      </c>
    </row>
    <row r="31" spans="1:26" ht="24" customHeight="1" x14ac:dyDescent="0.15">
      <c r="A31" s="59" t="str">
        <f>A22</f>
        <v>Tx On Point 15 Brenda</v>
      </c>
      <c r="B31" s="223">
        <v>2</v>
      </c>
      <c r="C31" s="219"/>
      <c r="D31" s="223">
        <v>5</v>
      </c>
      <c r="E31" s="219"/>
      <c r="F31" s="223"/>
      <c r="G31" s="219"/>
      <c r="H31" s="80"/>
      <c r="I31" s="67">
        <f>B22+B23+B24+D22+D23+D24+F22+F23+F24</f>
        <v>105</v>
      </c>
      <c r="J31" s="67">
        <f>C22+C23+C24+E22+E23+E24+G22+G23+G24</f>
        <v>145</v>
      </c>
      <c r="K31" s="67">
        <f>I31-J31</f>
        <v>-40</v>
      </c>
    </row>
    <row r="32" spans="1:26" ht="12.75" customHeight="1" x14ac:dyDescent="0.15">
      <c r="A32" s="23"/>
      <c r="B32" s="236">
        <f>SUM(B28:C31)</f>
        <v>14</v>
      </c>
      <c r="C32" s="237"/>
      <c r="D32" s="236">
        <f>SUM(D28:E31)</f>
        <v>14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ARVC 15N1 Adidas</v>
      </c>
      <c r="C35" s="219"/>
      <c r="D35" s="218" t="str">
        <f>A30</f>
        <v>Tx Performance 152</v>
      </c>
      <c r="E35" s="219"/>
      <c r="F35" s="218" t="str">
        <f>A16</f>
        <v>DCVA Zia 15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DCVA Zia 15</v>
      </c>
      <c r="C36" s="219"/>
      <c r="D36" s="218" t="str">
        <f>A22</f>
        <v>Tx On Point 15 Brenda</v>
      </c>
      <c r="E36" s="219"/>
      <c r="F36" s="218" t="str">
        <f>A13</f>
        <v>ARVC 15N1 Adidas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ARVC 15N1 Adidas</v>
      </c>
      <c r="C37" s="219"/>
      <c r="D37" s="218" t="str">
        <f>A31</f>
        <v>Tx On Point 15 Brenda</v>
      </c>
      <c r="E37" s="219"/>
      <c r="F37" s="218" t="str">
        <f>A30</f>
        <v>Tx Performance 152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DCVA Zia 15</v>
      </c>
      <c r="C38" s="219"/>
      <c r="D38" s="218" t="str">
        <f>A30</f>
        <v>Tx Performance 152</v>
      </c>
      <c r="E38" s="219"/>
      <c r="F38" s="218" t="str">
        <f>A28</f>
        <v>ARVC 15N1 Adidas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Tx Performance 152</v>
      </c>
      <c r="C39" s="219"/>
      <c r="D39" s="218" t="str">
        <f>A31</f>
        <v>Tx On Point 15 Brenda</v>
      </c>
      <c r="E39" s="219"/>
      <c r="F39" s="218" t="str">
        <f>A16</f>
        <v>DCVA Zia 15</v>
      </c>
      <c r="G39" s="219"/>
    </row>
    <row r="40" spans="1:12" ht="18" customHeight="1" x14ac:dyDescent="0.15">
      <c r="A40" s="11" t="s">
        <v>271</v>
      </c>
      <c r="B40" s="218" t="str">
        <f>A13</f>
        <v>ARVC 15N1 Adidas</v>
      </c>
      <c r="C40" s="219"/>
      <c r="D40" s="218" t="str">
        <f>A29</f>
        <v>DCVA Zia 15</v>
      </c>
      <c r="E40" s="219"/>
      <c r="F40" s="218" t="str">
        <f>A22</f>
        <v>Tx On Point 15 Brenda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28:C28"/>
    <mergeCell ref="D28:E28"/>
    <mergeCell ref="F28:G28"/>
    <mergeCell ref="D29:E29"/>
    <mergeCell ref="F29:G29"/>
    <mergeCell ref="B29:C29"/>
    <mergeCell ref="B30:C30"/>
    <mergeCell ref="B37:C37"/>
    <mergeCell ref="B35:C35"/>
    <mergeCell ref="B36:C36"/>
    <mergeCell ref="B39:C39"/>
    <mergeCell ref="B32:C32"/>
    <mergeCell ref="B31:C31"/>
    <mergeCell ref="A43:H43"/>
    <mergeCell ref="B40:C40"/>
    <mergeCell ref="D40:E40"/>
    <mergeCell ref="F40:G40"/>
    <mergeCell ref="D32:E32"/>
    <mergeCell ref="F32:G32"/>
    <mergeCell ref="B38:C38"/>
    <mergeCell ref="D38:E38"/>
    <mergeCell ref="F38:G38"/>
    <mergeCell ref="D35:E35"/>
    <mergeCell ref="F35:G35"/>
    <mergeCell ref="D39:E39"/>
    <mergeCell ref="F39:G39"/>
    <mergeCell ref="A42:H42"/>
    <mergeCell ref="D30:E30"/>
    <mergeCell ref="F30:G30"/>
    <mergeCell ref="D36:E36"/>
    <mergeCell ref="F36:G36"/>
    <mergeCell ref="D37:E37"/>
    <mergeCell ref="F37:G37"/>
    <mergeCell ref="F34:G34"/>
    <mergeCell ref="D31:E31"/>
    <mergeCell ref="F31:G31"/>
    <mergeCell ref="A7:H7"/>
    <mergeCell ref="A1:M1"/>
    <mergeCell ref="A2:M2"/>
    <mergeCell ref="D12:E12"/>
    <mergeCell ref="K12:L12"/>
    <mergeCell ref="F12:G12"/>
    <mergeCell ref="H12:I12"/>
    <mergeCell ref="B12:C12"/>
    <mergeCell ref="K19:L21"/>
    <mergeCell ref="K22:L24"/>
    <mergeCell ref="J13:J15"/>
    <mergeCell ref="K13:L15"/>
    <mergeCell ref="J16:J18"/>
    <mergeCell ref="K16:L18"/>
    <mergeCell ref="J22:J24"/>
    <mergeCell ref="A19:A21"/>
    <mergeCell ref="A22:A24"/>
    <mergeCell ref="A13:A15"/>
    <mergeCell ref="B13:C15"/>
    <mergeCell ref="A16:A18"/>
    <mergeCell ref="D16:E18"/>
    <mergeCell ref="J19:J21"/>
    <mergeCell ref="D27:E27"/>
    <mergeCell ref="B26:D26"/>
    <mergeCell ref="F26:H26"/>
    <mergeCell ref="I26:J26"/>
    <mergeCell ref="F27:G27"/>
    <mergeCell ref="B27:C27"/>
    <mergeCell ref="H22:I24"/>
    <mergeCell ref="I37:L37"/>
    <mergeCell ref="I38:L38"/>
    <mergeCell ref="B34:C34"/>
    <mergeCell ref="D34:E34"/>
    <mergeCell ref="I34:L34"/>
    <mergeCell ref="I35:L35"/>
  </mergeCells>
  <printOptions horizontalCentered="1" verticalCentered="1"/>
  <pageMargins left="0.2" right="0.23" top="0.17" bottom="0.2" header="0" footer="0"/>
  <pageSetup scale="51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Z1000"/>
  <sheetViews>
    <sheetView workbookViewId="0">
      <selection activeCell="D29" sqref="D29:E29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Pools!D52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Pools!D53</f>
        <v>ABQ Convention Center Ct. 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Pools!A51</f>
        <v>15's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309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11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NLVC 15 National</v>
      </c>
      <c r="C12" s="222"/>
      <c r="D12" s="218" t="str">
        <f>A16</f>
        <v>JET 15 Silva</v>
      </c>
      <c r="E12" s="219"/>
      <c r="F12" s="218" t="str">
        <f>A19</f>
        <v>EP SOL 15 Black</v>
      </c>
      <c r="G12" s="219"/>
      <c r="H12" s="218" t="str">
        <f>A22</f>
        <v>915 United 15 Claudia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Pools!D55</f>
        <v>NLVC 15 National</v>
      </c>
      <c r="B13" s="235"/>
      <c r="C13" s="228"/>
      <c r="D13" s="21">
        <v>25</v>
      </c>
      <c r="E13" s="21">
        <v>14</v>
      </c>
      <c r="F13" s="21">
        <v>25</v>
      </c>
      <c r="G13" s="21">
        <v>10</v>
      </c>
      <c r="H13" s="21">
        <v>25</v>
      </c>
      <c r="I13" s="21">
        <v>16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14</v>
      </c>
      <c r="F14" s="21">
        <v>26</v>
      </c>
      <c r="G14" s="21">
        <v>24</v>
      </c>
      <c r="H14" s="21">
        <v>27</v>
      </c>
      <c r="I14" s="21">
        <v>25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Pools!D56</f>
        <v>JET 15 Silva</v>
      </c>
      <c r="B16" s="26">
        <f>IF(E13&gt;0,E13," ")</f>
        <v>14</v>
      </c>
      <c r="C16" s="26">
        <f>IF(D13&gt;0,D13," ")</f>
        <v>25</v>
      </c>
      <c r="D16" s="235"/>
      <c r="E16" s="228"/>
      <c r="F16" s="21">
        <v>25</v>
      </c>
      <c r="G16" s="21">
        <v>23</v>
      </c>
      <c r="H16" s="21">
        <v>23</v>
      </c>
      <c r="I16" s="21">
        <v>25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14</v>
      </c>
      <c r="C17" s="26">
        <f>IF(D14&gt;0,D14," ")</f>
        <v>25</v>
      </c>
      <c r="D17" s="229"/>
      <c r="E17" s="230"/>
      <c r="F17" s="21">
        <v>25</v>
      </c>
      <c r="G17" s="21">
        <v>22</v>
      </c>
      <c r="H17" s="21">
        <v>28</v>
      </c>
      <c r="I17" s="21">
        <v>26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/>
      <c r="C18" s="26"/>
      <c r="D18" s="231"/>
      <c r="E18" s="232"/>
      <c r="F18" s="21"/>
      <c r="G18" s="21"/>
      <c r="H18" s="21">
        <v>15</v>
      </c>
      <c r="I18" s="21">
        <v>10</v>
      </c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Pools!D57</f>
        <v>EP SOL 15 Black</v>
      </c>
      <c r="B19" s="26">
        <f>IF(G13&gt;0,G13," ")</f>
        <v>10</v>
      </c>
      <c r="C19" s="26">
        <f>IF(F13&gt;0,F13," ")</f>
        <v>25</v>
      </c>
      <c r="D19" s="26">
        <f>IF(G16&gt;0,G16," ")</f>
        <v>23</v>
      </c>
      <c r="E19" s="26">
        <f>IF(F16&gt;0,F16," ")</f>
        <v>25</v>
      </c>
      <c r="F19" s="28"/>
      <c r="G19" s="28"/>
      <c r="H19" s="21">
        <v>26</v>
      </c>
      <c r="I19" s="21">
        <v>24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24</v>
      </c>
      <c r="C20" s="26">
        <f>IF(F14&gt;0,F14," ")</f>
        <v>26</v>
      </c>
      <c r="D20" s="26">
        <f>IF(G17&gt;0,G17," ")</f>
        <v>22</v>
      </c>
      <c r="E20" s="26">
        <f>IF(F17&gt;0,F17," ")</f>
        <v>25</v>
      </c>
      <c r="F20" s="28"/>
      <c r="G20" s="28"/>
      <c r="H20" s="21">
        <v>18</v>
      </c>
      <c r="I20" s="21">
        <v>25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>
        <v>15</v>
      </c>
      <c r="I21" s="21">
        <v>13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Pools!D58</f>
        <v>915 United 15 Claudia</v>
      </c>
      <c r="B22" s="26">
        <f>IF(I13&gt;0,I13," ")</f>
        <v>16</v>
      </c>
      <c r="C22" s="26">
        <f>IF(H13&gt;0,H13," ")</f>
        <v>25</v>
      </c>
      <c r="D22" s="26">
        <f>IF(I16&gt;0,I16," ")</f>
        <v>25</v>
      </c>
      <c r="E22" s="26">
        <f>IF(H16&gt;0,H16," ")</f>
        <v>23</v>
      </c>
      <c r="F22" s="26">
        <f>IF(I19&gt;0,I19," ")</f>
        <v>24</v>
      </c>
      <c r="G22" s="26">
        <f>IF(H19&gt;0,H19," ")</f>
        <v>26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25</v>
      </c>
      <c r="C23" s="26">
        <f>IF(H14&gt;0,H14," ")</f>
        <v>27</v>
      </c>
      <c r="D23" s="26">
        <f>IF(I17&gt;0,I17," ")</f>
        <v>26</v>
      </c>
      <c r="E23" s="26">
        <f>IF(H17&gt;0,H17," ")</f>
        <v>28</v>
      </c>
      <c r="F23" s="26">
        <f>IF(I20&gt;0,I20," ")</f>
        <v>25</v>
      </c>
      <c r="G23" s="26">
        <f>IF(H20&gt;0,H20," ")</f>
        <v>18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142">
        <f>IF(I21&gt;0,I21," ")</f>
        <v>13</v>
      </c>
      <c r="G24" s="142">
        <f>IF(H21&gt;0,H21," ")</f>
        <v>15</v>
      </c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NLVC 15 National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153</v>
      </c>
      <c r="J28" s="67">
        <f>E13+E14+E15+G13+G14+G15+I13+I14+I15</f>
        <v>103</v>
      </c>
      <c r="K28" s="67">
        <f>I28-J28</f>
        <v>50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JET 15 Silva</v>
      </c>
      <c r="B29" s="223">
        <v>4</v>
      </c>
      <c r="C29" s="219"/>
      <c r="D29" s="223">
        <v>3</v>
      </c>
      <c r="E29" s="219"/>
      <c r="F29" s="223"/>
      <c r="G29" s="219"/>
      <c r="H29" s="80"/>
      <c r="I29" s="67">
        <f>B16+B17+B18+F16+F17+F18+H16+H17+H18</f>
        <v>144</v>
      </c>
      <c r="J29" s="67">
        <f>C16+C17+C18+G16+G17+G18+I16+I17+I18</f>
        <v>156</v>
      </c>
      <c r="K29" s="67">
        <f>I29-J29</f>
        <v>-12</v>
      </c>
    </row>
    <row r="30" spans="1:26" ht="24" customHeight="1" x14ac:dyDescent="0.15">
      <c r="A30" s="59" t="str">
        <f>A19</f>
        <v>EP SOL 15 Black</v>
      </c>
      <c r="B30" s="223">
        <v>2</v>
      </c>
      <c r="C30" s="219"/>
      <c r="D30" s="223">
        <v>5</v>
      </c>
      <c r="E30" s="219"/>
      <c r="F30" s="223"/>
      <c r="G30" s="219"/>
      <c r="H30" s="80"/>
      <c r="I30" s="67">
        <f>B19+B20+B21+D19+D20+D21+H19+H20+H21</f>
        <v>138</v>
      </c>
      <c r="J30" s="67">
        <f>C19+C20+C21+E19+E20+E21+I19+I20+I21</f>
        <v>163</v>
      </c>
      <c r="K30" s="67">
        <f>I30-J30</f>
        <v>-25</v>
      </c>
    </row>
    <row r="31" spans="1:26" ht="24" customHeight="1" x14ac:dyDescent="0.15">
      <c r="A31" s="59" t="str">
        <f>A22</f>
        <v>915 United 15 Claudia</v>
      </c>
      <c r="B31" s="223">
        <v>2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154</v>
      </c>
      <c r="J31" s="67">
        <f>C22+C23+C24+E22+E23+E24+G22+G23+G24</f>
        <v>162</v>
      </c>
      <c r="K31" s="67">
        <f>I31-J31</f>
        <v>-8</v>
      </c>
    </row>
    <row r="32" spans="1:26" ht="12.75" customHeight="1" x14ac:dyDescent="0.15">
      <c r="A32" s="23"/>
      <c r="B32" s="236">
        <f>SUM(B28:C31)</f>
        <v>14</v>
      </c>
      <c r="C32" s="237"/>
      <c r="D32" s="236">
        <f>SUM(D28:E31)</f>
        <v>14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589</v>
      </c>
      <c r="J32" s="74">
        <f>SUM(J28:J31)</f>
        <v>584</v>
      </c>
      <c r="K32" s="74">
        <f>SUM(K28:K31)</f>
        <v>5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NLVC 15 National</v>
      </c>
      <c r="C35" s="219"/>
      <c r="D35" s="218" t="str">
        <f>A30</f>
        <v>EP SOL 15 Black</v>
      </c>
      <c r="E35" s="219"/>
      <c r="F35" s="218" t="str">
        <f>A16</f>
        <v>JET 15 Silva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JET 15 Silva</v>
      </c>
      <c r="C36" s="219"/>
      <c r="D36" s="218" t="str">
        <f>A22</f>
        <v>915 United 15 Claudia</v>
      </c>
      <c r="E36" s="219"/>
      <c r="F36" s="218" t="str">
        <f>A13</f>
        <v>NLVC 15 National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NLVC 15 National</v>
      </c>
      <c r="C37" s="219"/>
      <c r="D37" s="218" t="str">
        <f>A31</f>
        <v>915 United 15 Claudia</v>
      </c>
      <c r="E37" s="219"/>
      <c r="F37" s="218" t="str">
        <f>A30</f>
        <v>EP SOL 15 Black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JET 15 Silva</v>
      </c>
      <c r="C38" s="219"/>
      <c r="D38" s="218" t="str">
        <f>A30</f>
        <v>EP SOL 15 Black</v>
      </c>
      <c r="E38" s="219"/>
      <c r="F38" s="218" t="str">
        <f>A28</f>
        <v>NLVC 15 National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EP SOL 15 Black</v>
      </c>
      <c r="C39" s="219"/>
      <c r="D39" s="218" t="str">
        <f>A31</f>
        <v>915 United 15 Claudia</v>
      </c>
      <c r="E39" s="219"/>
      <c r="F39" s="218" t="str">
        <f>A16</f>
        <v>JET 15 Silva</v>
      </c>
      <c r="G39" s="219"/>
    </row>
    <row r="40" spans="1:12" ht="18" customHeight="1" x14ac:dyDescent="0.15">
      <c r="A40" s="11" t="s">
        <v>271</v>
      </c>
      <c r="B40" s="218" t="str">
        <f>A13</f>
        <v>NLVC 15 National</v>
      </c>
      <c r="C40" s="219"/>
      <c r="D40" s="218" t="str">
        <f>A29</f>
        <v>JET 15 Silva</v>
      </c>
      <c r="E40" s="219"/>
      <c r="F40" s="218" t="str">
        <f>A22</f>
        <v>915 United 15 Claudia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35:C35"/>
    <mergeCell ref="D35:E35"/>
    <mergeCell ref="F35:G35"/>
    <mergeCell ref="I35:L35"/>
    <mergeCell ref="I34:L34"/>
    <mergeCell ref="D34:E34"/>
    <mergeCell ref="F34:G34"/>
    <mergeCell ref="D36:E36"/>
    <mergeCell ref="F36:G36"/>
    <mergeCell ref="B36:C36"/>
    <mergeCell ref="B37:C37"/>
    <mergeCell ref="D37:E37"/>
    <mergeCell ref="F37:G37"/>
    <mergeCell ref="I37:L37"/>
    <mergeCell ref="B38:C38"/>
    <mergeCell ref="I38:L38"/>
    <mergeCell ref="D39:E39"/>
    <mergeCell ref="F39:G39"/>
    <mergeCell ref="D38:E38"/>
    <mergeCell ref="D40:E40"/>
    <mergeCell ref="F40:G40"/>
    <mergeCell ref="F38:G38"/>
    <mergeCell ref="A42:H42"/>
    <mergeCell ref="A43:H43"/>
    <mergeCell ref="B39:C39"/>
    <mergeCell ref="B40:C40"/>
    <mergeCell ref="K12:L12"/>
    <mergeCell ref="J16:J18"/>
    <mergeCell ref="K16:L18"/>
    <mergeCell ref="B29:C29"/>
    <mergeCell ref="D29:E29"/>
    <mergeCell ref="F29:G29"/>
    <mergeCell ref="J19:J21"/>
    <mergeCell ref="I26:J26"/>
    <mergeCell ref="B31:C31"/>
    <mergeCell ref="D31:E31"/>
    <mergeCell ref="F31:G31"/>
    <mergeCell ref="B32:C32"/>
    <mergeCell ref="B34:C34"/>
    <mergeCell ref="A19:A21"/>
    <mergeCell ref="F32:G32"/>
    <mergeCell ref="A7:H7"/>
    <mergeCell ref="B27:C27"/>
    <mergeCell ref="D27:E27"/>
    <mergeCell ref="B26:D26"/>
    <mergeCell ref="F26:H26"/>
    <mergeCell ref="F27:G27"/>
    <mergeCell ref="D32:E32"/>
    <mergeCell ref="D28:E28"/>
    <mergeCell ref="F28:G28"/>
    <mergeCell ref="B28:C28"/>
    <mergeCell ref="B30:C30"/>
    <mergeCell ref="D30:E30"/>
    <mergeCell ref="F30:G30"/>
    <mergeCell ref="H12:I12"/>
    <mergeCell ref="A1:M1"/>
    <mergeCell ref="A2:M2"/>
    <mergeCell ref="K13:L15"/>
    <mergeCell ref="K19:L21"/>
    <mergeCell ref="A22:A24"/>
    <mergeCell ref="F12:G12"/>
    <mergeCell ref="J13:J15"/>
    <mergeCell ref="K22:L24"/>
    <mergeCell ref="H22:I24"/>
    <mergeCell ref="J22:J24"/>
    <mergeCell ref="D12:E12"/>
    <mergeCell ref="B12:C12"/>
    <mergeCell ref="A13:A15"/>
    <mergeCell ref="B13:C15"/>
    <mergeCell ref="A16:A18"/>
    <mergeCell ref="D16:E18"/>
  </mergeCells>
  <printOptions horizontalCentered="1" verticalCentered="1"/>
  <pageMargins left="0.2" right="0.23" top="0.17" bottom="0.2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  <pageSetUpPr fitToPage="1"/>
  </sheetPr>
  <dimension ref="A1:Z1000"/>
  <sheetViews>
    <sheetView workbookViewId="0">
      <selection activeCell="G55" sqref="G55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Pools!E52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Pools!E53</f>
        <v>ABQ Convention Center Ct. 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Pools!A51</f>
        <v>15's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344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12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915 United 15 Victor</v>
      </c>
      <c r="C12" s="222"/>
      <c r="D12" s="218" t="str">
        <f>A16</f>
        <v>AEV 151 Heat</v>
      </c>
      <c r="E12" s="219"/>
      <c r="F12" s="218" t="str">
        <f>A19</f>
        <v>Tx Storm 15 Smack</v>
      </c>
      <c r="G12" s="219"/>
      <c r="H12" s="218" t="str">
        <f>A22</f>
        <v>E3VB 15 Extreme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Pools!E55</f>
        <v>915 United 15 Victor</v>
      </c>
      <c r="B13" s="235"/>
      <c r="C13" s="228"/>
      <c r="D13" s="21">
        <v>25</v>
      </c>
      <c r="E13" s="21">
        <v>18</v>
      </c>
      <c r="F13" s="21">
        <v>25</v>
      </c>
      <c r="G13" s="21">
        <v>15</v>
      </c>
      <c r="H13" s="21">
        <v>25</v>
      </c>
      <c r="I13" s="21">
        <v>21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16</v>
      </c>
      <c r="F14" s="21">
        <v>20</v>
      </c>
      <c r="G14" s="21">
        <v>25</v>
      </c>
      <c r="H14" s="21">
        <v>25</v>
      </c>
      <c r="I14" s="21">
        <v>10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>
        <v>12</v>
      </c>
      <c r="G15" s="21">
        <v>15</v>
      </c>
      <c r="H15" s="207" t="s">
        <v>2</v>
      </c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Pools!E56</f>
        <v>AEV 151 Heat</v>
      </c>
      <c r="B16" s="26">
        <f>IF(E13&gt;0,E13," ")</f>
        <v>18</v>
      </c>
      <c r="C16" s="26">
        <f>IF(D13&gt;0,D13," ")</f>
        <v>25</v>
      </c>
      <c r="D16" s="235"/>
      <c r="E16" s="228"/>
      <c r="F16" s="21">
        <v>25</v>
      </c>
      <c r="G16" s="21">
        <v>22</v>
      </c>
      <c r="H16" s="21">
        <v>25</v>
      </c>
      <c r="I16" s="21">
        <v>14</v>
      </c>
      <c r="J16" s="224">
        <v>2</v>
      </c>
      <c r="K16" s="227">
        <v>3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16</v>
      </c>
      <c r="C17" s="26">
        <f>IF(D14&gt;0,D14," ")</f>
        <v>25</v>
      </c>
      <c r="D17" s="229"/>
      <c r="E17" s="230"/>
      <c r="F17" s="21">
        <v>25</v>
      </c>
      <c r="G17" s="21">
        <v>19</v>
      </c>
      <c r="H17" s="21">
        <v>25</v>
      </c>
      <c r="I17" s="21">
        <v>20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>
        <v>14</v>
      </c>
      <c r="G18" s="21">
        <v>16</v>
      </c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Pools!E57</f>
        <v>Tx Storm 15 Smack</v>
      </c>
      <c r="B19" s="26">
        <f>IF(G13&gt;0,G13," ")</f>
        <v>15</v>
      </c>
      <c r="C19" s="26">
        <f>IF(F13&gt;0,F13," ")</f>
        <v>25</v>
      </c>
      <c r="D19" s="26">
        <f>IF(G16&gt;0,G16," ")</f>
        <v>22</v>
      </c>
      <c r="E19" s="26">
        <f>IF(F16&gt;0,F16," ")</f>
        <v>25</v>
      </c>
      <c r="F19" s="28"/>
      <c r="G19" s="28"/>
      <c r="H19" s="21">
        <v>25</v>
      </c>
      <c r="I19" s="21">
        <v>12</v>
      </c>
      <c r="J19" s="224">
        <v>3</v>
      </c>
      <c r="K19" s="227">
        <v>2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25</v>
      </c>
      <c r="C20" s="26">
        <f>IF(F14&gt;0,F14," ")</f>
        <v>20</v>
      </c>
      <c r="D20" s="26">
        <f>IF(G17&gt;0,G17," ")</f>
        <v>19</v>
      </c>
      <c r="E20" s="26">
        <f>IF(F17&gt;0,F17," ")</f>
        <v>25</v>
      </c>
      <c r="F20" s="28"/>
      <c r="G20" s="28"/>
      <c r="H20" s="21">
        <v>25</v>
      </c>
      <c r="I20" s="21">
        <v>17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142">
        <f>IF(G15&gt;0,G15," ")</f>
        <v>15</v>
      </c>
      <c r="C21" s="142">
        <f>IF(F15&gt;0,F15," ")</f>
        <v>12</v>
      </c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Pools!E58</f>
        <v>E3VB 15 Extreme</v>
      </c>
      <c r="B22" s="26">
        <f>IF(I13&gt;0,I13," ")</f>
        <v>21</v>
      </c>
      <c r="C22" s="26">
        <f>IF(H13&gt;0,H13," ")</f>
        <v>25</v>
      </c>
      <c r="D22" s="26">
        <f>IF(I16&gt;0,I16," ")</f>
        <v>14</v>
      </c>
      <c r="E22" s="26">
        <f>IF(H16&gt;0,H16," ")</f>
        <v>25</v>
      </c>
      <c r="F22" s="26">
        <f>IF(I19&gt;0,I19," ")</f>
        <v>12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10</v>
      </c>
      <c r="C23" s="26">
        <f>IF(H14&gt;0,H14," ")</f>
        <v>25</v>
      </c>
      <c r="D23" s="26">
        <f>IF(I17&gt;0,I17," ")</f>
        <v>20</v>
      </c>
      <c r="E23" s="26">
        <f>IF(H17&gt;0,H17," ")</f>
        <v>25</v>
      </c>
      <c r="F23" s="26">
        <f>IF(I20&gt;0,I20," ")</f>
        <v>17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142" t="str">
        <f>IF(I18&gt;0,I18," ")</f>
        <v xml:space="preserve"> </v>
      </c>
      <c r="E24" s="142" t="str">
        <f>IF(H18&gt;0,H18," ")</f>
        <v xml:space="preserve"> </v>
      </c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915 United 15 Victor</v>
      </c>
      <c r="B28" s="223">
        <v>5</v>
      </c>
      <c r="C28" s="219"/>
      <c r="D28" s="223">
        <v>2</v>
      </c>
      <c r="E28" s="219"/>
      <c r="F28" s="223"/>
      <c r="G28" s="219"/>
      <c r="H28" s="80"/>
      <c r="I28" s="67" t="e">
        <f>D13+D14+D15+F13+F14+F15+H13+H14+H15</f>
        <v>#VALUE!</v>
      </c>
      <c r="J28" s="67">
        <f>E13+E14+E15+G13+G14+G15+I13+I14+I15</f>
        <v>120</v>
      </c>
      <c r="K28" s="67" t="e">
        <f>I28-J28</f>
        <v>#VALUE!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AEV 151 Heat</v>
      </c>
      <c r="B29" s="223">
        <v>4</v>
      </c>
      <c r="C29" s="219"/>
      <c r="D29" s="223">
        <v>3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Tx Storm 15 Smack</v>
      </c>
      <c r="B30" s="223">
        <v>5</v>
      </c>
      <c r="C30" s="219"/>
      <c r="D30" s="223">
        <v>3</v>
      </c>
      <c r="E30" s="219"/>
      <c r="F30" s="223"/>
      <c r="G30" s="219"/>
      <c r="H30" s="80"/>
      <c r="I30" s="67">
        <f>B19+B20+B21+D19+D20+D21+H19+H20+H21</f>
        <v>146</v>
      </c>
      <c r="J30" s="67">
        <f>C19+C20+C21+E19+E20+E21+I19+I20+I21</f>
        <v>136</v>
      </c>
      <c r="K30" s="67">
        <f>I30-J30</f>
        <v>10</v>
      </c>
    </row>
    <row r="31" spans="1:26" ht="24" customHeight="1" x14ac:dyDescent="0.15">
      <c r="A31" s="59" t="str">
        <f>A22</f>
        <v>E3VB 15 Extreme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 t="e">
        <f>B22+B23+B24+D22+D23+D24+F22+F23+F24</f>
        <v>#VALUE!</v>
      </c>
      <c r="J31" s="67" t="e">
        <f>C22+C23+C24+E22+E23+E24+G22+G23+G24</f>
        <v>#VALUE!</v>
      </c>
      <c r="K31" s="67" t="e">
        <f>I31-J31</f>
        <v>#VALUE!</v>
      </c>
    </row>
    <row r="32" spans="1:26" ht="12.75" customHeight="1" x14ac:dyDescent="0.15">
      <c r="A32" s="23"/>
      <c r="B32" s="236">
        <f>SUM(B28:C31)</f>
        <v>14</v>
      </c>
      <c r="C32" s="237"/>
      <c r="D32" s="236">
        <f>SUM(D28:E31)</f>
        <v>14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915 United 15 Victor</v>
      </c>
      <c r="C35" s="219"/>
      <c r="D35" s="218" t="str">
        <f>A30</f>
        <v>Tx Storm 15 Smack</v>
      </c>
      <c r="E35" s="219"/>
      <c r="F35" s="218" t="str">
        <f>A16</f>
        <v>AEV 151 Heat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AEV 151 Heat</v>
      </c>
      <c r="C36" s="219"/>
      <c r="D36" s="218" t="str">
        <f>A22</f>
        <v>E3VB 15 Extreme</v>
      </c>
      <c r="E36" s="219"/>
      <c r="F36" s="218" t="str">
        <f>A13</f>
        <v>915 United 15 Victor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915 United 15 Victor</v>
      </c>
      <c r="C37" s="219"/>
      <c r="D37" s="218" t="str">
        <f>A31</f>
        <v>E3VB 15 Extreme</v>
      </c>
      <c r="E37" s="219"/>
      <c r="F37" s="218" t="str">
        <f>A30</f>
        <v>Tx Storm 15 Smack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AEV 151 Heat</v>
      </c>
      <c r="C38" s="219"/>
      <c r="D38" s="218" t="str">
        <f>A30</f>
        <v>Tx Storm 15 Smack</v>
      </c>
      <c r="E38" s="219"/>
      <c r="F38" s="218" t="str">
        <f>A28</f>
        <v>915 United 15 Victor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Tx Storm 15 Smack</v>
      </c>
      <c r="C39" s="219"/>
      <c r="D39" s="218" t="str">
        <f>A31</f>
        <v>E3VB 15 Extreme</v>
      </c>
      <c r="E39" s="219"/>
      <c r="F39" s="218" t="str">
        <f>A16</f>
        <v>AEV 151 Heat</v>
      </c>
      <c r="G39" s="219"/>
    </row>
    <row r="40" spans="1:12" ht="18" customHeight="1" x14ac:dyDescent="0.15">
      <c r="A40" s="11" t="s">
        <v>271</v>
      </c>
      <c r="B40" s="218" t="str">
        <f>A13</f>
        <v>915 United 15 Victor</v>
      </c>
      <c r="C40" s="219"/>
      <c r="D40" s="218" t="str">
        <f>A29</f>
        <v>AEV 151 Heat</v>
      </c>
      <c r="E40" s="219"/>
      <c r="F40" s="218" t="str">
        <f>A22</f>
        <v>E3VB 15 Extreme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35:C35"/>
    <mergeCell ref="D35:E35"/>
    <mergeCell ref="F35:G35"/>
    <mergeCell ref="I35:L35"/>
    <mergeCell ref="I34:L34"/>
    <mergeCell ref="D34:E34"/>
    <mergeCell ref="F34:G34"/>
    <mergeCell ref="D36:E36"/>
    <mergeCell ref="F36:G36"/>
    <mergeCell ref="B36:C36"/>
    <mergeCell ref="B37:C37"/>
    <mergeCell ref="D37:E37"/>
    <mergeCell ref="F37:G37"/>
    <mergeCell ref="I37:L37"/>
    <mergeCell ref="B38:C38"/>
    <mergeCell ref="I38:L38"/>
    <mergeCell ref="D39:E39"/>
    <mergeCell ref="F39:G39"/>
    <mergeCell ref="D38:E38"/>
    <mergeCell ref="D40:E40"/>
    <mergeCell ref="F40:G40"/>
    <mergeCell ref="F38:G38"/>
    <mergeCell ref="A42:H42"/>
    <mergeCell ref="A43:H43"/>
    <mergeCell ref="B39:C39"/>
    <mergeCell ref="B40:C40"/>
    <mergeCell ref="K12:L12"/>
    <mergeCell ref="J16:J18"/>
    <mergeCell ref="K16:L18"/>
    <mergeCell ref="B29:C29"/>
    <mergeCell ref="D29:E29"/>
    <mergeCell ref="F29:G29"/>
    <mergeCell ref="J19:J21"/>
    <mergeCell ref="I26:J26"/>
    <mergeCell ref="B31:C31"/>
    <mergeCell ref="D31:E31"/>
    <mergeCell ref="F31:G31"/>
    <mergeCell ref="B32:C32"/>
    <mergeCell ref="B34:C34"/>
    <mergeCell ref="A19:A21"/>
    <mergeCell ref="F32:G32"/>
    <mergeCell ref="A7:H7"/>
    <mergeCell ref="B27:C27"/>
    <mergeCell ref="D27:E27"/>
    <mergeCell ref="B26:D26"/>
    <mergeCell ref="F26:H26"/>
    <mergeCell ref="F27:G27"/>
    <mergeCell ref="D32:E32"/>
    <mergeCell ref="D28:E28"/>
    <mergeCell ref="F28:G28"/>
    <mergeCell ref="B28:C28"/>
    <mergeCell ref="B30:C30"/>
    <mergeCell ref="D30:E30"/>
    <mergeCell ref="F30:G30"/>
    <mergeCell ref="H12:I12"/>
    <mergeCell ref="A1:M1"/>
    <mergeCell ref="A2:M2"/>
    <mergeCell ref="K13:L15"/>
    <mergeCell ref="K19:L21"/>
    <mergeCell ref="A22:A24"/>
    <mergeCell ref="F12:G12"/>
    <mergeCell ref="J13:J15"/>
    <mergeCell ref="K22:L24"/>
    <mergeCell ref="H22:I24"/>
    <mergeCell ref="J22:J24"/>
    <mergeCell ref="D12:E12"/>
    <mergeCell ref="B12:C12"/>
    <mergeCell ref="A13:A15"/>
    <mergeCell ref="B13:C15"/>
    <mergeCell ref="A16:A18"/>
    <mergeCell ref="D16:E18"/>
  </mergeCells>
  <printOptions horizontalCentered="1" verticalCentered="1"/>
  <pageMargins left="0.2" right="0.23" top="0.17" bottom="0.2" header="0" footer="0"/>
  <pageSetup scale="5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Z1000"/>
  <sheetViews>
    <sheetView zoomScale="92" workbookViewId="0">
      <selection activeCell="K44" sqref="K44"/>
    </sheetView>
  </sheetViews>
  <sheetFormatPr baseColWidth="10" defaultColWidth="14.5" defaultRowHeight="15" customHeight="1" x14ac:dyDescent="0.15"/>
  <cols>
    <col min="1" max="1" width="27.6640625" customWidth="1"/>
    <col min="2" max="8" width="32.6640625" customWidth="1"/>
    <col min="9" max="9" width="27.6640625" customWidth="1"/>
    <col min="10" max="10" width="8.83203125" customWidth="1"/>
    <col min="11" max="26" width="10.6640625" customWidth="1"/>
  </cols>
  <sheetData>
    <row r="1" spans="1:26" ht="19" customHeight="1" x14ac:dyDescent="0.2">
      <c r="A1" s="241" t="str">
        <f>'14''s Bid Gold &amp; Silver Bracket'!A1:I1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</row>
    <row r="2" spans="1:26" ht="19" customHeight="1" x14ac:dyDescent="0.2">
      <c r="A2" s="211" t="str">
        <f>'14''s Bid Gold &amp; Silver Bracket'!A2:I2</f>
        <v>4/27/19 - 4/28/19</v>
      </c>
      <c r="B2" s="210"/>
      <c r="C2" s="210"/>
      <c r="D2" s="210"/>
      <c r="E2" s="210"/>
      <c r="F2" s="210"/>
      <c r="G2" s="210"/>
      <c r="H2" s="210"/>
      <c r="I2" s="210"/>
    </row>
    <row r="3" spans="1:26" ht="19" customHeight="1" x14ac:dyDescent="0.2">
      <c r="A3" s="240"/>
      <c r="B3" s="210"/>
      <c r="C3" s="210"/>
      <c r="D3" s="210"/>
      <c r="E3" s="2"/>
      <c r="F3" s="2"/>
      <c r="G3" s="2"/>
    </row>
    <row r="4" spans="1:26" ht="19" customHeight="1" x14ac:dyDescent="0.2">
      <c r="A4" s="242" t="str">
        <f>Pools!A51</f>
        <v>15's Bid</v>
      </c>
      <c r="B4" s="210"/>
      <c r="C4" s="210"/>
      <c r="D4" s="210"/>
      <c r="E4" s="210"/>
      <c r="F4" s="210"/>
      <c r="G4" s="210"/>
      <c r="H4" s="210"/>
      <c r="I4" s="210"/>
    </row>
    <row r="5" spans="1:26" ht="19" customHeight="1" x14ac:dyDescent="0.2">
      <c r="A5" s="242" t="s">
        <v>282</v>
      </c>
      <c r="B5" s="210"/>
      <c r="C5" s="210"/>
      <c r="D5" s="210"/>
      <c r="E5" s="210"/>
      <c r="F5" s="210"/>
      <c r="G5" s="210"/>
      <c r="H5" s="210"/>
      <c r="I5" s="210"/>
    </row>
    <row r="6" spans="1:26" ht="19" customHeight="1" x14ac:dyDescent="0.15">
      <c r="A6" s="23"/>
      <c r="B6" s="23"/>
      <c r="C6" s="23"/>
      <c r="D6" s="12"/>
      <c r="E6" s="23"/>
      <c r="F6" s="12"/>
      <c r="G6" s="12"/>
      <c r="H6" s="23"/>
      <c r="I6" s="23"/>
    </row>
    <row r="7" spans="1:26" ht="23" customHeight="1" x14ac:dyDescent="0.2">
      <c r="A7" s="66"/>
      <c r="B7" s="83"/>
      <c r="C7" s="66"/>
      <c r="D7" s="36" t="s">
        <v>381</v>
      </c>
      <c r="E7" s="33" t="s">
        <v>307</v>
      </c>
      <c r="F7" s="36" t="s">
        <v>347</v>
      </c>
      <c r="G7" s="33"/>
      <c r="H7" s="66"/>
      <c r="I7" s="83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2.75" customHeight="1" x14ac:dyDescent="0.2">
      <c r="A8" s="66"/>
      <c r="B8" s="66"/>
      <c r="C8" s="66"/>
      <c r="D8" s="85"/>
      <c r="E8" s="66"/>
      <c r="F8" s="85"/>
      <c r="G8" s="8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2.75" customHeight="1" x14ac:dyDescent="0.2">
      <c r="A9" s="245" t="s">
        <v>285</v>
      </c>
      <c r="B9" s="210"/>
      <c r="C9" s="210"/>
      <c r="D9" s="210"/>
      <c r="E9" s="210"/>
      <c r="F9" s="210"/>
      <c r="G9" s="210"/>
      <c r="H9" s="210"/>
      <c r="I9" s="210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">
      <c r="A10" s="66"/>
      <c r="B10" s="66"/>
      <c r="C10" s="66"/>
      <c r="D10" s="85"/>
      <c r="E10" s="66"/>
      <c r="F10" s="85"/>
      <c r="G10" s="8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33" customHeight="1" x14ac:dyDescent="0.2">
      <c r="A11" s="66"/>
      <c r="B11" s="66"/>
      <c r="C11" s="66"/>
      <c r="D11" s="85"/>
      <c r="E11" s="66"/>
      <c r="F11" s="85"/>
      <c r="G11" s="8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33" customHeight="1" x14ac:dyDescent="0.2">
      <c r="A12" s="66"/>
      <c r="B12" s="66"/>
      <c r="C12" s="66"/>
      <c r="D12" s="191" t="s">
        <v>118</v>
      </c>
      <c r="E12" s="85"/>
      <c r="F12" s="191" t="s">
        <v>103</v>
      </c>
      <c r="G12" s="3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33" customHeight="1" x14ac:dyDescent="0.2">
      <c r="A13" s="66"/>
      <c r="B13" s="66"/>
      <c r="C13" s="66"/>
      <c r="D13" s="87" t="s">
        <v>286</v>
      </c>
      <c r="E13" s="85"/>
      <c r="F13" s="144" t="s">
        <v>287</v>
      </c>
      <c r="G13" s="8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33" customHeight="1" x14ac:dyDescent="0.2">
      <c r="A14" s="85"/>
      <c r="B14" s="85"/>
      <c r="C14" s="85"/>
      <c r="D14" s="90"/>
      <c r="E14" s="66"/>
      <c r="F14" s="88"/>
      <c r="G14" s="85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33" customHeight="1" x14ac:dyDescent="0.2">
      <c r="A15" s="66"/>
      <c r="B15" s="66"/>
      <c r="C15" s="66"/>
      <c r="D15" s="61" t="s">
        <v>316</v>
      </c>
      <c r="E15" s="66"/>
      <c r="F15" s="42" t="s">
        <v>320</v>
      </c>
      <c r="G15" s="3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33" customHeight="1" x14ac:dyDescent="0.2">
      <c r="A16" s="66"/>
      <c r="B16" s="66"/>
      <c r="C16" s="192" t="s">
        <v>675</v>
      </c>
      <c r="D16" s="68" t="str">
        <f>F36</f>
        <v>ABQ CC Ct. 15</v>
      </c>
      <c r="E16" s="66"/>
      <c r="F16" s="44" t="str">
        <f>E20</f>
        <v>ABQ CC Ct. 18</v>
      </c>
      <c r="G16" s="145" t="s">
        <v>103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33" customHeight="1" x14ac:dyDescent="0.2">
      <c r="A17" s="66"/>
      <c r="B17" s="66"/>
      <c r="C17" s="277" t="s">
        <v>784</v>
      </c>
      <c r="D17" s="69" t="s">
        <v>295</v>
      </c>
      <c r="E17" s="191" t="s">
        <v>382</v>
      </c>
      <c r="F17" s="55" t="s">
        <v>257</v>
      </c>
      <c r="G17" s="258" t="s">
        <v>695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33" customHeight="1" x14ac:dyDescent="0.2">
      <c r="A18" s="66"/>
      <c r="B18" s="66"/>
      <c r="C18" s="93"/>
      <c r="D18" s="90"/>
      <c r="E18" s="94"/>
      <c r="F18" s="88"/>
      <c r="G18" s="88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33" customHeight="1" x14ac:dyDescent="0.2">
      <c r="A19" s="66"/>
      <c r="B19" s="66"/>
      <c r="C19" s="93"/>
      <c r="D19" s="90"/>
      <c r="E19" s="95" t="s">
        <v>290</v>
      </c>
      <c r="F19" s="88"/>
      <c r="G19" s="88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33" customHeight="1" x14ac:dyDescent="0.2">
      <c r="A20" s="66"/>
      <c r="B20" s="66"/>
      <c r="C20" s="93"/>
      <c r="D20" s="199" t="s">
        <v>675</v>
      </c>
      <c r="E20" s="96" t="str">
        <f>F7</f>
        <v>ABQ CC Ct. 18</v>
      </c>
      <c r="F20" s="199" t="s">
        <v>114</v>
      </c>
      <c r="G20" s="88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33" customHeight="1" x14ac:dyDescent="0.2">
      <c r="A21" s="66"/>
      <c r="B21" s="66"/>
      <c r="C21" s="61" t="s">
        <v>351</v>
      </c>
      <c r="D21" s="85"/>
      <c r="E21" s="146" t="s">
        <v>383</v>
      </c>
      <c r="F21" s="193" t="s">
        <v>676</v>
      </c>
      <c r="G21" s="42" t="s">
        <v>355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33" customHeight="1" x14ac:dyDescent="0.2">
      <c r="A22" s="66"/>
      <c r="B22" s="266" t="s">
        <v>107</v>
      </c>
      <c r="C22" s="68" t="str">
        <f>G22</f>
        <v>ABQ CC Ct. 15</v>
      </c>
      <c r="D22" s="85"/>
      <c r="E22" s="94"/>
      <c r="F22" s="85"/>
      <c r="G22" s="44" t="str">
        <f>D16</f>
        <v>ABQ CC Ct. 15</v>
      </c>
      <c r="H22" s="255" t="s">
        <v>103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33" customHeight="1" x14ac:dyDescent="0.2">
      <c r="A23" s="66"/>
      <c r="B23" s="283" t="s">
        <v>832</v>
      </c>
      <c r="C23" s="69" t="s">
        <v>340</v>
      </c>
      <c r="D23" s="85"/>
      <c r="E23" s="98"/>
      <c r="F23" s="85"/>
      <c r="G23" s="55" t="s">
        <v>294</v>
      </c>
      <c r="H23" s="258" t="s">
        <v>787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33" customHeight="1" x14ac:dyDescent="0.2">
      <c r="A24" s="66"/>
      <c r="B24" s="93"/>
      <c r="C24" s="93"/>
      <c r="D24" s="66"/>
      <c r="E24" s="190" t="s">
        <v>620</v>
      </c>
      <c r="F24" s="66"/>
      <c r="G24" s="88"/>
      <c r="H24" s="92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33" customHeight="1" x14ac:dyDescent="0.2">
      <c r="A25" s="66"/>
      <c r="B25" s="93"/>
      <c r="C25" s="93"/>
      <c r="D25" s="85"/>
      <c r="E25" s="85"/>
      <c r="F25" s="191" t="s">
        <v>585</v>
      </c>
      <c r="G25" s="88"/>
      <c r="H25" s="88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33" customHeight="1" x14ac:dyDescent="0.2">
      <c r="A26" s="66"/>
      <c r="B26" s="93"/>
      <c r="C26" s="93"/>
      <c r="D26" s="85"/>
      <c r="E26" s="85"/>
      <c r="F26" s="94"/>
      <c r="G26" s="88"/>
      <c r="H26" s="88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33" customHeight="1" x14ac:dyDescent="0.2">
      <c r="A27" s="66"/>
      <c r="B27" s="93"/>
      <c r="C27" s="93"/>
      <c r="D27" s="85"/>
      <c r="E27" s="85"/>
      <c r="F27" s="95" t="s">
        <v>317</v>
      </c>
      <c r="G27" s="88"/>
      <c r="H27" s="88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33" customHeight="1" x14ac:dyDescent="0.2">
      <c r="A28" s="66"/>
      <c r="B28" s="93"/>
      <c r="C28" s="255" t="s">
        <v>107</v>
      </c>
      <c r="D28" s="86"/>
      <c r="E28" s="99"/>
      <c r="F28" s="96" t="str">
        <f>F16</f>
        <v>ABQ CC Ct. 18</v>
      </c>
      <c r="G28" s="199" t="s">
        <v>106</v>
      </c>
      <c r="H28" s="88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33" customHeight="1" x14ac:dyDescent="0.2">
      <c r="A29" s="66"/>
      <c r="B29" s="93"/>
      <c r="C29" s="66"/>
      <c r="D29" s="85"/>
      <c r="E29" s="85"/>
      <c r="F29" s="147" t="s">
        <v>251</v>
      </c>
      <c r="G29" s="193" t="s">
        <v>721</v>
      </c>
      <c r="H29" s="88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33" customHeight="1" x14ac:dyDescent="0.2">
      <c r="A30" s="66"/>
      <c r="B30" s="93"/>
      <c r="C30" s="66"/>
      <c r="D30" s="85"/>
      <c r="E30" s="85"/>
      <c r="F30" s="94"/>
      <c r="G30" s="85"/>
      <c r="H30" s="88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33" customHeight="1" x14ac:dyDescent="0.2">
      <c r="A31" s="193" t="s">
        <v>876</v>
      </c>
      <c r="B31" s="61" t="s">
        <v>359</v>
      </c>
      <c r="C31" s="36"/>
      <c r="D31" s="85"/>
      <c r="E31" s="85"/>
      <c r="F31" s="98"/>
      <c r="G31" s="85"/>
      <c r="H31" s="42" t="s">
        <v>350</v>
      </c>
      <c r="I31" s="193" t="s">
        <v>860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33" customHeight="1" x14ac:dyDescent="0.2">
      <c r="A32" s="192" t="s">
        <v>114</v>
      </c>
      <c r="B32" s="68" t="str">
        <f>H32</f>
        <v>ABQ CC Ct. 15</v>
      </c>
      <c r="C32" s="33"/>
      <c r="D32" s="85"/>
      <c r="E32" s="85"/>
      <c r="F32" s="190" t="s">
        <v>617</v>
      </c>
      <c r="G32" s="85"/>
      <c r="H32" s="44" t="str">
        <f>C22</f>
        <v>ABQ CC Ct. 15</v>
      </c>
      <c r="I32" s="255" t="s">
        <v>103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33" customHeight="1" x14ac:dyDescent="0.2">
      <c r="A33" s="120" t="s">
        <v>255</v>
      </c>
      <c r="B33" s="69" t="s">
        <v>363</v>
      </c>
      <c r="C33" s="36"/>
      <c r="D33" s="85"/>
      <c r="E33" s="85"/>
      <c r="F33" s="37" t="s">
        <v>384</v>
      </c>
      <c r="G33" s="85"/>
      <c r="H33" s="55" t="s">
        <v>361</v>
      </c>
      <c r="I33" s="120" t="s">
        <v>249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33" customHeight="1" x14ac:dyDescent="0.2">
      <c r="A34" s="120" t="s">
        <v>250</v>
      </c>
      <c r="B34" s="61"/>
      <c r="C34" s="36"/>
      <c r="D34" s="85"/>
      <c r="E34" s="85"/>
      <c r="F34" s="94"/>
      <c r="G34" s="85"/>
      <c r="H34" s="42"/>
      <c r="I34" s="120" t="s">
        <v>250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33" customHeight="1" x14ac:dyDescent="0.2">
      <c r="A35" s="66"/>
      <c r="B35" s="61"/>
      <c r="C35" s="36"/>
      <c r="D35" s="85"/>
      <c r="E35" s="85"/>
      <c r="F35" s="95" t="s">
        <v>330</v>
      </c>
      <c r="G35" s="85"/>
      <c r="H35" s="42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33" customHeight="1" x14ac:dyDescent="0.2">
      <c r="A36" s="66"/>
      <c r="B36" s="61"/>
      <c r="C36" s="191" t="s">
        <v>117</v>
      </c>
      <c r="D36" s="86"/>
      <c r="E36" s="99"/>
      <c r="F36" s="96" t="str">
        <f>F48</f>
        <v>ABQ CC Ct. 15</v>
      </c>
      <c r="G36" s="255" t="s">
        <v>105</v>
      </c>
      <c r="H36" s="42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33" customHeight="1" x14ac:dyDescent="0.2">
      <c r="A37" s="66"/>
      <c r="B37" s="61"/>
      <c r="C37" s="57"/>
      <c r="D37" s="85"/>
      <c r="E37" s="85"/>
      <c r="F37" s="147" t="s">
        <v>248</v>
      </c>
      <c r="G37" s="258" t="s">
        <v>725</v>
      </c>
      <c r="H37" s="42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33" customHeight="1" x14ac:dyDescent="0.2">
      <c r="A38" s="66"/>
      <c r="B38" s="68"/>
      <c r="C38" s="68"/>
      <c r="D38" s="85"/>
      <c r="E38" s="85"/>
      <c r="F38" s="94"/>
      <c r="G38" s="88"/>
      <c r="H38" s="44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33" customHeight="1" x14ac:dyDescent="0.2">
      <c r="A39" s="66"/>
      <c r="B39" s="68"/>
      <c r="C39" s="68"/>
      <c r="D39" s="85"/>
      <c r="E39" s="85"/>
      <c r="F39" s="98"/>
      <c r="G39" s="88"/>
      <c r="H39" s="44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33" customHeight="1" x14ac:dyDescent="0.2">
      <c r="A40" s="66"/>
      <c r="B40" s="93"/>
      <c r="C40" s="93"/>
      <c r="D40" s="85"/>
      <c r="E40" s="66"/>
      <c r="F40" s="190" t="s">
        <v>600</v>
      </c>
      <c r="G40" s="88"/>
      <c r="H40" s="92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33" customHeight="1" x14ac:dyDescent="0.2">
      <c r="A41" s="66"/>
      <c r="B41" s="93"/>
      <c r="C41" s="61" t="s">
        <v>371</v>
      </c>
      <c r="D41" s="85"/>
      <c r="E41" s="191" t="s">
        <v>618</v>
      </c>
      <c r="F41" s="85"/>
      <c r="G41" s="42" t="s">
        <v>365</v>
      </c>
      <c r="H41" s="92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33" customHeight="1" x14ac:dyDescent="0.2">
      <c r="A42" s="66"/>
      <c r="B42" s="275" t="s">
        <v>114</v>
      </c>
      <c r="C42" s="68" t="str">
        <f>G42</f>
        <v>ABQ CC Ct. 18</v>
      </c>
      <c r="D42" s="85"/>
      <c r="E42" s="94"/>
      <c r="F42" s="85"/>
      <c r="G42" s="44" t="str">
        <f>D48</f>
        <v>ABQ CC Ct. 18</v>
      </c>
      <c r="H42" s="199" t="s">
        <v>104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33" customHeight="1" x14ac:dyDescent="0.2">
      <c r="A43" s="66"/>
      <c r="B43" s="273" t="s">
        <v>834</v>
      </c>
      <c r="C43" s="69" t="s">
        <v>325</v>
      </c>
      <c r="D43" s="66"/>
      <c r="E43" s="95" t="s">
        <v>332</v>
      </c>
      <c r="F43" s="66"/>
      <c r="G43" s="55" t="s">
        <v>326</v>
      </c>
      <c r="H43" s="193" t="s">
        <v>795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33" customHeight="1" x14ac:dyDescent="0.2">
      <c r="A44" s="66"/>
      <c r="B44" s="66"/>
      <c r="C44" s="93"/>
      <c r="D44" s="192" t="s">
        <v>664</v>
      </c>
      <c r="E44" s="96" t="str">
        <f>D7</f>
        <v>ABQ CC Ct. 15</v>
      </c>
      <c r="F44" s="255" t="s">
        <v>663</v>
      </c>
      <c r="G44" s="88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33" customHeight="1" x14ac:dyDescent="0.2">
      <c r="A45" s="66"/>
      <c r="B45" s="66"/>
      <c r="C45" s="93"/>
      <c r="D45" s="148"/>
      <c r="E45" s="146" t="s">
        <v>385</v>
      </c>
      <c r="F45" s="257" t="s">
        <v>665</v>
      </c>
      <c r="G45" s="8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33" customHeight="1" x14ac:dyDescent="0.2">
      <c r="A46" s="66"/>
      <c r="B46" s="66"/>
      <c r="C46" s="93"/>
      <c r="D46" s="90"/>
      <c r="E46" s="94"/>
      <c r="F46" s="88"/>
      <c r="G46" s="88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33" customHeight="1" x14ac:dyDescent="0.2">
      <c r="A47" s="66"/>
      <c r="B47" s="66"/>
      <c r="C47" s="93"/>
      <c r="D47" s="61" t="s">
        <v>366</v>
      </c>
      <c r="E47" s="98"/>
      <c r="F47" s="42" t="s">
        <v>386</v>
      </c>
      <c r="G47" s="42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33" customHeight="1" x14ac:dyDescent="0.2">
      <c r="A48" s="66"/>
      <c r="B48" s="66"/>
      <c r="C48" s="255" t="s">
        <v>114</v>
      </c>
      <c r="D48" s="68" t="str">
        <f>F28</f>
        <v>ABQ CC Ct. 18</v>
      </c>
      <c r="E48" s="190" t="s">
        <v>387</v>
      </c>
      <c r="F48" s="44" t="str">
        <f>E44</f>
        <v>ABQ CC Ct. 15</v>
      </c>
      <c r="G48" s="149" t="s">
        <v>104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33" customHeight="1" x14ac:dyDescent="0.2">
      <c r="A49" s="66"/>
      <c r="B49" s="66"/>
      <c r="C49" s="193" t="s">
        <v>767</v>
      </c>
      <c r="D49" s="69" t="s">
        <v>256</v>
      </c>
      <c r="E49" s="66"/>
      <c r="F49" s="55" t="s">
        <v>197</v>
      </c>
      <c r="G49" s="193" t="s">
        <v>709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33" customHeight="1" x14ac:dyDescent="0.2">
      <c r="A50" s="85"/>
      <c r="B50" s="85"/>
      <c r="C50" s="85"/>
      <c r="D50" s="90"/>
      <c r="E50" s="66"/>
      <c r="F50" s="88"/>
      <c r="G50" s="85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33" customHeight="1" x14ac:dyDescent="0.2">
      <c r="A51" s="66"/>
      <c r="B51" s="66"/>
      <c r="C51" s="66"/>
      <c r="D51" s="90"/>
      <c r="E51" s="85"/>
      <c r="F51" s="88"/>
      <c r="G51" s="85"/>
      <c r="H51" s="191" t="s">
        <v>106</v>
      </c>
      <c r="I51" s="85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33" customHeight="1" x14ac:dyDescent="0.2">
      <c r="A52" s="66"/>
      <c r="B52" s="66"/>
      <c r="C52" s="66"/>
      <c r="D52" s="255" t="s">
        <v>114</v>
      </c>
      <c r="E52" s="85"/>
      <c r="F52" s="192" t="s">
        <v>104</v>
      </c>
      <c r="G52" s="36"/>
      <c r="H52" s="151" t="s">
        <v>388</v>
      </c>
      <c r="I52" s="85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33" customHeight="1" x14ac:dyDescent="0.2">
      <c r="A53" s="66"/>
      <c r="B53" s="66"/>
      <c r="C53" s="66"/>
      <c r="D53" s="71" t="s">
        <v>304</v>
      </c>
      <c r="E53" s="85"/>
      <c r="F53" s="152" t="s">
        <v>303</v>
      </c>
      <c r="G53" s="85"/>
      <c r="H53" s="42" t="s">
        <v>370</v>
      </c>
      <c r="I53" s="193" t="s">
        <v>871</v>
      </c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31.5" customHeight="1" x14ac:dyDescent="0.2">
      <c r="A54" s="66"/>
      <c r="B54" s="66"/>
      <c r="C54" s="66"/>
      <c r="D54" s="85"/>
      <c r="E54" s="85"/>
      <c r="F54" s="85"/>
      <c r="G54" s="85"/>
      <c r="H54" s="44" t="str">
        <f>C42</f>
        <v>ABQ CC Ct. 18</v>
      </c>
      <c r="I54" s="284" t="s">
        <v>105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31.5" customHeight="1" x14ac:dyDescent="0.2">
      <c r="A55" s="66"/>
      <c r="B55" s="66"/>
      <c r="C55" s="66"/>
      <c r="D55" s="85"/>
      <c r="E55" s="66"/>
      <c r="F55" s="85"/>
      <c r="G55" s="85"/>
      <c r="H55" s="55" t="s">
        <v>372</v>
      </c>
      <c r="I55" s="120" t="s">
        <v>297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31.5" customHeight="1" x14ac:dyDescent="0.2">
      <c r="A56" s="66"/>
      <c r="B56" s="66"/>
      <c r="C56" s="66"/>
      <c r="D56" s="85"/>
      <c r="E56" s="66"/>
      <c r="F56" s="85"/>
      <c r="G56" s="85"/>
      <c r="H56" s="88"/>
      <c r="I56" s="85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31.5" customHeight="1" x14ac:dyDescent="0.2">
      <c r="A57" s="66"/>
      <c r="B57" s="66"/>
      <c r="C57" s="66"/>
      <c r="D57" s="85"/>
      <c r="E57" s="66"/>
      <c r="F57" s="85"/>
      <c r="G57" s="85"/>
      <c r="H57" s="192" t="s">
        <v>105</v>
      </c>
      <c r="I57" s="3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31.5" customHeight="1" x14ac:dyDescent="0.2">
      <c r="A58" s="66"/>
      <c r="B58" s="66"/>
      <c r="C58" s="66"/>
      <c r="D58" s="85"/>
      <c r="E58" s="66"/>
      <c r="F58" s="85"/>
      <c r="G58" s="85"/>
      <c r="H58" s="153" t="s">
        <v>389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31.5" customHeight="1" x14ac:dyDescent="0.2">
      <c r="A59" s="66"/>
      <c r="B59" s="154"/>
      <c r="C59" s="73" t="s">
        <v>260</v>
      </c>
      <c r="F59" s="85"/>
      <c r="G59" s="85"/>
      <c r="H59" s="246" t="s">
        <v>390</v>
      </c>
      <c r="I59" s="214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12.75" customHeight="1" x14ac:dyDescent="0.15">
      <c r="A60" s="23"/>
      <c r="B60" s="23"/>
      <c r="C60" s="23"/>
      <c r="D60" s="12"/>
      <c r="E60" s="23"/>
      <c r="F60" s="12"/>
      <c r="G60" s="12"/>
      <c r="H60" s="12"/>
      <c r="I60" s="23"/>
    </row>
    <row r="61" spans="1:26" ht="12.75" customHeight="1" x14ac:dyDescent="0.15">
      <c r="A61" s="23"/>
      <c r="B61" s="23"/>
      <c r="C61" s="23"/>
      <c r="D61" s="12"/>
      <c r="E61" s="23"/>
      <c r="F61" s="12"/>
      <c r="G61" s="12"/>
      <c r="H61" s="16"/>
      <c r="I61" s="23"/>
    </row>
    <row r="62" spans="1:26" ht="12.75" customHeight="1" x14ac:dyDescent="0.2">
      <c r="A62" s="66"/>
      <c r="B62" s="66"/>
      <c r="C62" s="66"/>
      <c r="D62" s="66"/>
      <c r="E62" s="23"/>
      <c r="F62" s="12"/>
      <c r="G62" s="12"/>
      <c r="H62" s="16"/>
      <c r="I62" s="23"/>
    </row>
    <row r="63" spans="1:26" ht="12.75" customHeight="1" x14ac:dyDescent="0.15">
      <c r="A63" s="23"/>
      <c r="B63" s="23"/>
      <c r="C63" s="23"/>
      <c r="D63" s="12"/>
      <c r="E63" s="23"/>
      <c r="F63" s="12"/>
      <c r="G63" s="12"/>
      <c r="H63" s="23"/>
      <c r="I63" s="23"/>
    </row>
    <row r="64" spans="1:26" ht="12.75" customHeight="1" x14ac:dyDescent="0.15">
      <c r="A64" s="23"/>
      <c r="B64" s="23"/>
      <c r="C64" s="23"/>
      <c r="D64" s="12"/>
      <c r="E64" s="23"/>
      <c r="F64" s="12"/>
      <c r="G64" s="12"/>
      <c r="H64" s="23"/>
      <c r="I64" s="23"/>
    </row>
    <row r="65" spans="1:9" ht="12.75" customHeight="1" x14ac:dyDescent="0.15">
      <c r="A65" s="23"/>
      <c r="B65" s="23"/>
      <c r="C65" s="23"/>
      <c r="D65" s="12"/>
      <c r="E65" s="23"/>
      <c r="F65" s="12"/>
      <c r="G65" s="12"/>
      <c r="H65" s="23"/>
      <c r="I65" s="23"/>
    </row>
    <row r="66" spans="1:9" ht="12.75" customHeight="1" x14ac:dyDescent="0.15">
      <c r="A66" s="23"/>
      <c r="B66" s="23"/>
      <c r="C66" s="23"/>
      <c r="D66" s="12"/>
      <c r="E66" s="23"/>
      <c r="F66" s="12"/>
      <c r="G66" s="12"/>
      <c r="H66" s="23"/>
      <c r="I66" s="23"/>
    </row>
    <row r="67" spans="1:9" ht="12.75" customHeight="1" x14ac:dyDescent="0.15">
      <c r="A67" s="23"/>
      <c r="B67" s="23"/>
      <c r="C67" s="23"/>
      <c r="D67" s="12"/>
      <c r="E67" s="23"/>
      <c r="F67" s="12"/>
      <c r="G67" s="12"/>
      <c r="H67" s="23"/>
      <c r="I67" s="23"/>
    </row>
    <row r="68" spans="1:9" ht="12.75" customHeight="1" x14ac:dyDescent="0.15">
      <c r="A68" s="23"/>
      <c r="B68" s="23"/>
      <c r="C68" s="23"/>
      <c r="D68" s="12"/>
      <c r="E68" s="23"/>
      <c r="F68" s="12"/>
      <c r="G68" s="12"/>
      <c r="H68" s="23"/>
      <c r="I68" s="23"/>
    </row>
    <row r="69" spans="1:9" ht="12.75" customHeight="1" x14ac:dyDescent="0.15">
      <c r="A69" s="23"/>
      <c r="B69" s="23"/>
      <c r="C69" s="23"/>
      <c r="D69" s="12"/>
      <c r="E69" s="23"/>
      <c r="F69" s="12"/>
      <c r="G69" s="12"/>
      <c r="H69" s="23"/>
      <c r="I69" s="23"/>
    </row>
    <row r="70" spans="1:9" ht="12.75" customHeight="1" x14ac:dyDescent="0.15">
      <c r="A70" s="23"/>
      <c r="B70" s="23"/>
      <c r="C70" s="23"/>
      <c r="D70" s="12"/>
      <c r="E70" s="23"/>
      <c r="F70" s="12"/>
      <c r="G70" s="12"/>
      <c r="H70" s="23"/>
      <c r="I70" s="23"/>
    </row>
    <row r="71" spans="1:9" ht="12.75" customHeight="1" x14ac:dyDescent="0.2">
      <c r="A71" s="23"/>
      <c r="B71" s="66"/>
      <c r="C71" s="66"/>
      <c r="D71" s="12"/>
      <c r="E71" s="23"/>
      <c r="F71" s="12"/>
      <c r="G71" s="12"/>
      <c r="H71" s="23"/>
      <c r="I71" s="23"/>
    </row>
    <row r="72" spans="1:9" ht="12.75" customHeight="1" x14ac:dyDescent="0.15">
      <c r="A72" s="23"/>
      <c r="B72" s="23"/>
      <c r="C72" s="23"/>
      <c r="D72" s="12"/>
      <c r="E72" s="23"/>
      <c r="F72" s="12"/>
      <c r="G72" s="12"/>
      <c r="H72" s="23"/>
      <c r="I72" s="23"/>
    </row>
    <row r="73" spans="1:9" ht="12.75" customHeight="1" x14ac:dyDescent="0.15">
      <c r="A73" s="23"/>
      <c r="B73" s="23"/>
      <c r="C73" s="23"/>
      <c r="D73" s="12"/>
      <c r="E73" s="23"/>
      <c r="F73" s="12"/>
      <c r="G73" s="12"/>
      <c r="H73" s="23"/>
      <c r="I73" s="23"/>
    </row>
    <row r="74" spans="1:9" ht="12.75" customHeight="1" x14ac:dyDescent="0.15">
      <c r="A74" s="23"/>
      <c r="B74" s="23"/>
      <c r="C74" s="23"/>
      <c r="D74" s="12"/>
      <c r="E74" s="23"/>
      <c r="F74" s="12"/>
      <c r="G74" s="12"/>
      <c r="H74" s="23"/>
      <c r="I74" s="23"/>
    </row>
    <row r="75" spans="1:9" ht="12.75" customHeight="1" x14ac:dyDescent="0.15">
      <c r="A75" s="23"/>
      <c r="B75" s="23"/>
      <c r="C75" s="23"/>
      <c r="D75" s="12"/>
      <c r="E75" s="23"/>
      <c r="F75" s="12"/>
      <c r="G75" s="12"/>
      <c r="H75" s="23"/>
      <c r="I75" s="23"/>
    </row>
    <row r="76" spans="1:9" ht="12.75" customHeight="1" x14ac:dyDescent="0.15">
      <c r="A76" s="23"/>
      <c r="B76" s="23"/>
      <c r="C76" s="23"/>
      <c r="D76" s="12"/>
      <c r="E76" s="23"/>
      <c r="F76" s="12"/>
      <c r="G76" s="12"/>
      <c r="H76" s="23"/>
      <c r="I76" s="23"/>
    </row>
    <row r="77" spans="1:9" ht="12.75" customHeight="1" x14ac:dyDescent="0.15">
      <c r="A77" s="23"/>
      <c r="B77" s="23"/>
      <c r="C77" s="23"/>
      <c r="D77" s="12"/>
      <c r="E77" s="23"/>
      <c r="F77" s="12"/>
      <c r="G77" s="12"/>
      <c r="H77" s="23"/>
      <c r="I77" s="23"/>
    </row>
    <row r="78" spans="1:9" ht="12.75" customHeight="1" x14ac:dyDescent="0.15">
      <c r="A78" s="23"/>
      <c r="B78" s="23"/>
      <c r="C78" s="23"/>
      <c r="D78" s="12"/>
      <c r="E78" s="23"/>
      <c r="F78" s="12"/>
      <c r="G78" s="12"/>
      <c r="H78" s="23"/>
      <c r="I78" s="23"/>
    </row>
    <row r="79" spans="1:9" ht="12.75" customHeight="1" x14ac:dyDescent="0.15">
      <c r="A79" s="23"/>
      <c r="B79" s="23"/>
      <c r="C79" s="23"/>
      <c r="D79" s="12"/>
      <c r="E79" s="23"/>
      <c r="F79" s="12"/>
      <c r="G79" s="12"/>
      <c r="H79" s="23"/>
      <c r="I79" s="23"/>
    </row>
    <row r="80" spans="1:9" ht="12.75" customHeight="1" x14ac:dyDescent="0.2">
      <c r="A80" s="23"/>
      <c r="B80" s="23"/>
      <c r="C80" s="66"/>
      <c r="D80" s="12"/>
      <c r="E80" s="23"/>
      <c r="F80" s="12"/>
      <c r="G80" s="12"/>
      <c r="H80" s="23"/>
      <c r="I80" s="23"/>
    </row>
    <row r="81" spans="1:9" ht="12.75" customHeight="1" x14ac:dyDescent="0.15">
      <c r="A81" s="23"/>
      <c r="B81" s="23"/>
      <c r="C81" s="23"/>
      <c r="D81" s="12"/>
      <c r="E81" s="23"/>
      <c r="F81" s="12"/>
      <c r="G81" s="12"/>
      <c r="H81" s="23"/>
      <c r="I81" s="23"/>
    </row>
    <row r="82" spans="1:9" ht="12.75" customHeight="1" x14ac:dyDescent="0.15">
      <c r="A82" s="23"/>
      <c r="B82" s="23"/>
      <c r="C82" s="23"/>
      <c r="D82" s="12"/>
      <c r="E82" s="23"/>
      <c r="F82" s="12"/>
      <c r="G82" s="12"/>
      <c r="H82" s="23"/>
      <c r="I82" s="23"/>
    </row>
    <row r="83" spans="1:9" ht="12.75" customHeight="1" x14ac:dyDescent="0.15">
      <c r="A83" s="23"/>
      <c r="B83" s="23"/>
      <c r="C83" s="23"/>
      <c r="D83" s="12"/>
      <c r="E83" s="23"/>
      <c r="F83" s="12"/>
      <c r="G83" s="12"/>
      <c r="H83" s="23"/>
      <c r="I83" s="23"/>
    </row>
    <row r="84" spans="1:9" ht="12.75" customHeight="1" x14ac:dyDescent="0.15">
      <c r="A84" s="23"/>
      <c r="B84" s="23"/>
      <c r="C84" s="23"/>
      <c r="D84" s="12"/>
      <c r="E84" s="23"/>
      <c r="F84" s="12"/>
      <c r="G84" s="12"/>
      <c r="H84" s="23"/>
      <c r="I84" s="23"/>
    </row>
    <row r="85" spans="1:9" ht="12.75" customHeight="1" x14ac:dyDescent="0.15">
      <c r="A85" s="23"/>
      <c r="B85" s="23"/>
      <c r="C85" s="23"/>
      <c r="D85" s="12"/>
      <c r="E85" s="23"/>
      <c r="F85" s="12"/>
      <c r="G85" s="12"/>
      <c r="H85" s="23"/>
      <c r="I85" s="23"/>
    </row>
    <row r="86" spans="1:9" ht="12.75" customHeight="1" x14ac:dyDescent="0.15">
      <c r="A86" s="23"/>
      <c r="B86" s="23"/>
      <c r="C86" s="23"/>
      <c r="D86" s="12"/>
      <c r="E86" s="23"/>
      <c r="F86" s="12"/>
      <c r="G86" s="12"/>
      <c r="H86" s="23"/>
      <c r="I86" s="23"/>
    </row>
    <row r="87" spans="1:9" ht="12.75" customHeight="1" x14ac:dyDescent="0.15">
      <c r="A87" s="23"/>
      <c r="B87" s="23"/>
      <c r="C87" s="23"/>
      <c r="D87" s="12"/>
      <c r="E87" s="23"/>
      <c r="F87" s="12"/>
      <c r="G87" s="12"/>
      <c r="H87" s="23"/>
      <c r="I87" s="23"/>
    </row>
    <row r="88" spans="1:9" ht="12.75" customHeight="1" x14ac:dyDescent="0.15">
      <c r="A88" s="23"/>
      <c r="B88" s="23"/>
      <c r="C88" s="23"/>
      <c r="D88" s="12"/>
      <c r="E88" s="23"/>
      <c r="F88" s="12"/>
      <c r="G88" s="12"/>
      <c r="H88" s="23"/>
      <c r="I88" s="23"/>
    </row>
    <row r="89" spans="1:9" ht="12.75" customHeight="1" x14ac:dyDescent="0.2">
      <c r="A89" s="23"/>
      <c r="B89" s="66"/>
      <c r="C89" s="66"/>
      <c r="D89" s="66"/>
      <c r="E89" s="23"/>
      <c r="F89" s="12"/>
      <c r="G89" s="12"/>
      <c r="H89" s="23"/>
      <c r="I89" s="23"/>
    </row>
    <row r="90" spans="1:9" ht="12.75" customHeight="1" x14ac:dyDescent="0.15">
      <c r="A90" s="23"/>
      <c r="B90" s="23"/>
      <c r="C90" s="23"/>
      <c r="D90" s="12"/>
      <c r="E90" s="23"/>
      <c r="F90" s="12"/>
      <c r="G90" s="12"/>
      <c r="H90" s="23"/>
      <c r="I90" s="23"/>
    </row>
    <row r="91" spans="1:9" ht="12.75" customHeight="1" x14ac:dyDescent="0.15">
      <c r="A91" s="23"/>
      <c r="B91" s="23"/>
      <c r="C91" s="23"/>
      <c r="D91" s="12"/>
      <c r="E91" s="23"/>
      <c r="F91" s="12"/>
      <c r="G91" s="12"/>
      <c r="H91" s="23"/>
      <c r="I91" s="23"/>
    </row>
    <row r="92" spans="1:9" ht="12.75" customHeight="1" x14ac:dyDescent="0.1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2.75" customHeight="1" x14ac:dyDescent="0.1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2.75" customHeight="1" x14ac:dyDescent="0.1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2.75" customHeight="1" x14ac:dyDescent="0.1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2.75" customHeight="1" x14ac:dyDescent="0.1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2.75" customHeight="1" x14ac:dyDescent="0.2">
      <c r="A97" s="23"/>
      <c r="B97" s="66"/>
      <c r="C97" s="66"/>
      <c r="D97" s="66"/>
      <c r="E97" s="23"/>
      <c r="F97" s="23"/>
      <c r="G97" s="23"/>
      <c r="H97" s="23"/>
      <c r="I97" s="23"/>
    </row>
    <row r="98" spans="1:9" ht="12.75" customHeight="1" x14ac:dyDescent="0.1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2.75" customHeight="1" x14ac:dyDescent="0.1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2.75" customHeight="1" x14ac:dyDescent="0.1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2.75" customHeight="1" x14ac:dyDescent="0.1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2.75" customHeight="1" x14ac:dyDescent="0.1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2.75" customHeight="1" x14ac:dyDescent="0.1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2.75" customHeight="1" x14ac:dyDescent="0.1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2.75" customHeight="1" x14ac:dyDescent="0.1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2.75" customHeight="1" x14ac:dyDescent="0.2">
      <c r="A106" s="66"/>
      <c r="B106" s="66"/>
      <c r="C106" s="66"/>
      <c r="D106" s="66"/>
      <c r="E106" s="66"/>
      <c r="F106" s="23"/>
      <c r="G106" s="23"/>
      <c r="H106" s="23"/>
      <c r="I106" s="23"/>
    </row>
    <row r="107" spans="1:9" ht="12.75" customHeight="1" x14ac:dyDescent="0.1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2.75" customHeight="1" x14ac:dyDescent="0.1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2.75" customHeight="1" x14ac:dyDescent="0.1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2.75" customHeight="1" x14ac:dyDescent="0.1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2.75" customHeight="1" x14ac:dyDescent="0.1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2.75" customHeight="1" x14ac:dyDescent="0.1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2.75" customHeight="1" x14ac:dyDescent="0.1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2.75" customHeight="1" x14ac:dyDescent="0.1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2.75" customHeight="1" x14ac:dyDescent="0.1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2.75" customHeight="1" x14ac:dyDescent="0.1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2.75" customHeight="1" x14ac:dyDescent="0.1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2.75" customHeight="1" x14ac:dyDescent="0.1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2.75" customHeight="1" x14ac:dyDescent="0.1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2.75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2.75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2.75" customHeight="1" x14ac:dyDescent="0.1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ht="12.75" customHeight="1" x14ac:dyDescent="0.1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2.75" customHeight="1" x14ac:dyDescent="0.1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2.75" customHeight="1" x14ac:dyDescent="0.1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2.75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2.75" customHeight="1" x14ac:dyDescent="0.15"/>
    <row r="128" spans="1:9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">
    <mergeCell ref="A1:I1"/>
    <mergeCell ref="A3:D3"/>
    <mergeCell ref="H59:I59"/>
    <mergeCell ref="A5:I5"/>
    <mergeCell ref="A9:I9"/>
    <mergeCell ref="A4:I4"/>
    <mergeCell ref="A2:I2"/>
  </mergeCells>
  <printOptions horizontalCentered="1" verticalCentered="1"/>
  <pageMargins left="0.25" right="0.25" top="0.22" bottom="0.24" header="0" footer="0"/>
  <pageSetup scale="33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Z1000"/>
  <sheetViews>
    <sheetView workbookViewId="0">
      <selection activeCell="C31" sqref="C31"/>
    </sheetView>
  </sheetViews>
  <sheetFormatPr baseColWidth="10" defaultColWidth="14.5" defaultRowHeight="15" customHeight="1" x14ac:dyDescent="0.15"/>
  <cols>
    <col min="1" max="1" width="27.6640625" customWidth="1"/>
    <col min="2" max="8" width="32.6640625" customWidth="1"/>
    <col min="9" max="9" width="27.6640625" customWidth="1"/>
    <col min="10" max="10" width="8.83203125" customWidth="1"/>
    <col min="11" max="26" width="10.6640625" customWidth="1"/>
  </cols>
  <sheetData>
    <row r="1" spans="1:26" ht="28" customHeight="1" x14ac:dyDescent="0.2">
      <c r="A1" s="241" t="str">
        <f>'15a''s Bid Gold &amp; Silver Bracket'!A1:I1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</row>
    <row r="2" spans="1:26" ht="28" customHeight="1" x14ac:dyDescent="0.2">
      <c r="A2" s="211" t="str">
        <f>'15a''s Bid Gold &amp; Silver Bracket'!A2:I2</f>
        <v>4/27/19 - 4/28/19</v>
      </c>
      <c r="B2" s="210"/>
      <c r="C2" s="210"/>
      <c r="D2" s="210"/>
      <c r="E2" s="210"/>
      <c r="F2" s="210"/>
      <c r="G2" s="210"/>
      <c r="H2" s="210"/>
      <c r="I2" s="210"/>
    </row>
    <row r="3" spans="1:26" ht="28" customHeight="1" x14ac:dyDescent="0.2">
      <c r="A3" s="240"/>
      <c r="B3" s="210"/>
      <c r="C3" s="210"/>
      <c r="D3" s="210"/>
      <c r="E3" s="2"/>
      <c r="F3" s="2"/>
      <c r="G3" s="2"/>
    </row>
    <row r="4" spans="1:26" ht="28" customHeight="1" x14ac:dyDescent="0.2">
      <c r="A4" s="242" t="str">
        <f>'15a''s Bid Gold &amp; Silver Bracket'!A4:I4</f>
        <v>15's Bid</v>
      </c>
      <c r="B4" s="210"/>
      <c r="C4" s="210"/>
      <c r="D4" s="210"/>
      <c r="E4" s="210"/>
      <c r="F4" s="210"/>
      <c r="G4" s="210"/>
      <c r="H4" s="210"/>
      <c r="I4" s="210"/>
    </row>
    <row r="5" spans="1:26" ht="28" customHeight="1" x14ac:dyDescent="0.2">
      <c r="A5" s="242" t="s">
        <v>281</v>
      </c>
      <c r="B5" s="210"/>
      <c r="C5" s="210"/>
      <c r="D5" s="210"/>
      <c r="E5" s="210"/>
      <c r="F5" s="210"/>
      <c r="G5" s="210"/>
      <c r="H5" s="210"/>
      <c r="I5" s="210"/>
    </row>
    <row r="6" spans="1:26" ht="28" customHeight="1" x14ac:dyDescent="0.15">
      <c r="A6" s="23"/>
      <c r="B6" s="23"/>
      <c r="C6" s="23"/>
      <c r="D6" s="12"/>
      <c r="E6" s="23"/>
      <c r="F6" s="12"/>
      <c r="G6" s="12"/>
      <c r="H6" s="23"/>
      <c r="I6" s="23"/>
    </row>
    <row r="7" spans="1:26" ht="28" customHeight="1" x14ac:dyDescent="0.2">
      <c r="A7" s="66"/>
      <c r="B7" s="83"/>
      <c r="C7" s="66"/>
      <c r="D7" s="36" t="s">
        <v>391</v>
      </c>
      <c r="E7" s="33" t="s">
        <v>307</v>
      </c>
      <c r="F7" s="36" t="s">
        <v>392</v>
      </c>
      <c r="G7" s="33"/>
      <c r="H7" s="66"/>
      <c r="I7" s="83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2.75" customHeight="1" x14ac:dyDescent="0.2">
      <c r="A8" s="66"/>
      <c r="B8" s="66"/>
      <c r="C8" s="66"/>
      <c r="D8" s="85"/>
      <c r="E8" s="66"/>
      <c r="F8" s="85"/>
      <c r="G8" s="8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2.75" customHeight="1" x14ac:dyDescent="0.2">
      <c r="A9" s="245" t="s">
        <v>285</v>
      </c>
      <c r="B9" s="210"/>
      <c r="C9" s="210"/>
      <c r="D9" s="210"/>
      <c r="E9" s="210"/>
      <c r="F9" s="210"/>
      <c r="G9" s="210"/>
      <c r="H9" s="210"/>
      <c r="I9" s="210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">
      <c r="A10" s="66"/>
      <c r="B10" s="66"/>
      <c r="C10" s="66"/>
      <c r="D10" s="85"/>
      <c r="E10" s="66"/>
      <c r="F10" s="85"/>
      <c r="G10" s="8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33" customHeight="1" x14ac:dyDescent="0.2">
      <c r="A11" s="66"/>
      <c r="B11" s="66"/>
      <c r="C11" s="66"/>
      <c r="D11" s="85"/>
      <c r="E11" s="66"/>
      <c r="F11" s="85"/>
      <c r="G11" s="8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33" customHeight="1" x14ac:dyDescent="0.2">
      <c r="A12" s="66"/>
      <c r="B12" s="66"/>
      <c r="C12" s="66"/>
      <c r="D12" s="191" t="s">
        <v>121</v>
      </c>
      <c r="E12" s="85"/>
      <c r="F12" s="191" t="s">
        <v>113</v>
      </c>
      <c r="G12" s="3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33" customHeight="1" x14ac:dyDescent="0.2">
      <c r="A13" s="66"/>
      <c r="B13" s="66"/>
      <c r="C13" s="66"/>
      <c r="D13" s="87" t="s">
        <v>286</v>
      </c>
      <c r="E13" s="85"/>
      <c r="F13" s="144" t="s">
        <v>252</v>
      </c>
      <c r="G13" s="8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33" customHeight="1" x14ac:dyDescent="0.2">
      <c r="A14" s="85"/>
      <c r="B14" s="85"/>
      <c r="C14" s="85"/>
      <c r="D14" s="90"/>
      <c r="E14" s="66"/>
      <c r="F14" s="88"/>
      <c r="G14" s="85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33" customHeight="1" x14ac:dyDescent="0.2">
      <c r="A15" s="66"/>
      <c r="B15" s="66"/>
      <c r="C15" s="66"/>
      <c r="D15" s="61" t="s">
        <v>316</v>
      </c>
      <c r="E15" s="66"/>
      <c r="F15" s="42" t="s">
        <v>320</v>
      </c>
      <c r="G15" s="3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33" customHeight="1" x14ac:dyDescent="0.2">
      <c r="A16" s="66"/>
      <c r="B16" s="66"/>
      <c r="C16" s="192" t="s">
        <v>119</v>
      </c>
      <c r="D16" s="68" t="str">
        <f>F36</f>
        <v>ABQ CC Ct. 19</v>
      </c>
      <c r="E16" s="66"/>
      <c r="F16" s="44" t="str">
        <f>E20</f>
        <v>ABQ CC Ct. 20</v>
      </c>
      <c r="G16" s="145" t="s">
        <v>669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33" customHeight="1" x14ac:dyDescent="0.2">
      <c r="A17" s="66"/>
      <c r="B17" s="66"/>
      <c r="C17" s="277" t="s">
        <v>787</v>
      </c>
      <c r="D17" s="69" t="s">
        <v>295</v>
      </c>
      <c r="E17" s="191" t="s">
        <v>393</v>
      </c>
      <c r="F17" s="55" t="s">
        <v>257</v>
      </c>
      <c r="G17" s="258" t="s">
        <v>710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33" customHeight="1" x14ac:dyDescent="0.2">
      <c r="A18" s="66"/>
      <c r="B18" s="66"/>
      <c r="C18" s="93"/>
      <c r="D18" s="90"/>
      <c r="E18" s="94"/>
      <c r="F18" s="88"/>
      <c r="G18" s="88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33" customHeight="1" x14ac:dyDescent="0.2">
      <c r="A19" s="66"/>
      <c r="B19" s="66"/>
      <c r="C19" s="93"/>
      <c r="D19" s="90"/>
      <c r="E19" s="95" t="s">
        <v>290</v>
      </c>
      <c r="F19" s="256"/>
      <c r="G19" s="88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33" customHeight="1" x14ac:dyDescent="0.2">
      <c r="A20" s="66"/>
      <c r="B20" s="66"/>
      <c r="C20" s="93"/>
      <c r="D20" s="199" t="s">
        <v>119</v>
      </c>
      <c r="E20" s="96" t="str">
        <f>F7</f>
        <v>ABQ CC Ct. 20</v>
      </c>
      <c r="F20" s="199" t="s">
        <v>669</v>
      </c>
      <c r="G20" s="88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33" customHeight="1" x14ac:dyDescent="0.2">
      <c r="A21" s="66"/>
      <c r="B21" s="66"/>
      <c r="C21" s="61" t="s">
        <v>351</v>
      </c>
      <c r="D21" s="85"/>
      <c r="E21" s="155" t="s">
        <v>633</v>
      </c>
      <c r="F21" s="193" t="s">
        <v>670</v>
      </c>
      <c r="G21" s="42" t="s">
        <v>355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33" customHeight="1" x14ac:dyDescent="0.2">
      <c r="A22" s="66"/>
      <c r="B22" s="192" t="s">
        <v>119</v>
      </c>
      <c r="C22" s="68" t="str">
        <f>G22</f>
        <v>ABQ CC Ct. 19</v>
      </c>
      <c r="D22" s="85"/>
      <c r="E22" s="94"/>
      <c r="F22" s="85"/>
      <c r="G22" s="44" t="str">
        <f>D16</f>
        <v>ABQ CC Ct. 19</v>
      </c>
      <c r="H22" s="255" t="s">
        <v>112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33" customHeight="1" x14ac:dyDescent="0.2">
      <c r="A23" s="66"/>
      <c r="B23" s="277" t="s">
        <v>844</v>
      </c>
      <c r="C23" s="69" t="s">
        <v>340</v>
      </c>
      <c r="D23" s="85"/>
      <c r="E23" s="98"/>
      <c r="F23" s="85"/>
      <c r="G23" s="55" t="s">
        <v>294</v>
      </c>
      <c r="H23" s="258" t="s">
        <v>823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33" customHeight="1" x14ac:dyDescent="0.2">
      <c r="A24" s="66"/>
      <c r="B24" s="93"/>
      <c r="C24" s="93"/>
      <c r="D24" s="66"/>
      <c r="E24" s="190" t="s">
        <v>642</v>
      </c>
      <c r="F24" s="66"/>
      <c r="G24" s="88"/>
      <c r="H24" s="92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33" customHeight="1" x14ac:dyDescent="0.2">
      <c r="A25" s="66"/>
      <c r="B25" s="93"/>
      <c r="C25" s="93"/>
      <c r="D25" s="85"/>
      <c r="E25" s="85"/>
      <c r="F25" s="191" t="s">
        <v>601</v>
      </c>
      <c r="G25" s="88"/>
      <c r="H25" s="88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33" customHeight="1" x14ac:dyDescent="0.2">
      <c r="A26" s="66"/>
      <c r="B26" s="93"/>
      <c r="C26" s="93"/>
      <c r="D26" s="85"/>
      <c r="E26" s="85"/>
      <c r="F26" s="94"/>
      <c r="G26" s="88"/>
      <c r="H26" s="88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33" customHeight="1" x14ac:dyDescent="0.2">
      <c r="A27" s="66"/>
      <c r="B27" s="93"/>
      <c r="C27" s="93"/>
      <c r="D27" s="85"/>
      <c r="E27" s="85"/>
      <c r="F27" s="95" t="s">
        <v>317</v>
      </c>
      <c r="G27" s="88"/>
      <c r="H27" s="88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33" customHeight="1" x14ac:dyDescent="0.2">
      <c r="A28" s="66"/>
      <c r="B28" s="93"/>
      <c r="C28" s="255" t="s">
        <v>116</v>
      </c>
      <c r="D28" s="86"/>
      <c r="E28" s="99"/>
      <c r="F28" s="96" t="str">
        <f>F16</f>
        <v>ABQ CC Ct. 20</v>
      </c>
      <c r="G28" s="199" t="s">
        <v>112</v>
      </c>
      <c r="H28" s="88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33" customHeight="1" x14ac:dyDescent="0.2">
      <c r="A29" s="66"/>
      <c r="B29" s="93"/>
      <c r="C29" s="66"/>
      <c r="D29" s="85"/>
      <c r="E29" s="85"/>
      <c r="F29" s="147" t="s">
        <v>251</v>
      </c>
      <c r="G29" s="85"/>
      <c r="H29" s="88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33" customHeight="1" x14ac:dyDescent="0.2">
      <c r="A30" s="66"/>
      <c r="B30" s="93"/>
      <c r="C30" s="66"/>
      <c r="D30" s="85"/>
      <c r="E30" s="85"/>
      <c r="F30" s="94"/>
      <c r="G30" s="85"/>
      <c r="H30" s="88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33" customHeight="1" x14ac:dyDescent="0.2">
      <c r="A31" s="66"/>
      <c r="B31" s="61" t="s">
        <v>394</v>
      </c>
      <c r="C31" s="36"/>
      <c r="D31" s="85"/>
      <c r="E31" s="85"/>
      <c r="F31" s="98"/>
      <c r="G31" s="85"/>
      <c r="H31" s="42" t="s">
        <v>350</v>
      </c>
      <c r="I31" s="193" t="s">
        <v>751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33" customHeight="1" x14ac:dyDescent="0.2">
      <c r="A32" s="192" t="s">
        <v>113</v>
      </c>
      <c r="B32" s="68" t="str">
        <f>C42</f>
        <v>ABQ CC Ct. 20</v>
      </c>
      <c r="C32" s="33"/>
      <c r="D32" s="85"/>
      <c r="E32" s="85"/>
      <c r="F32" s="190" t="s">
        <v>587</v>
      </c>
      <c r="G32" s="85"/>
      <c r="H32" s="44" t="str">
        <f>C22</f>
        <v>ABQ CC Ct. 19</v>
      </c>
      <c r="I32" s="255" t="s">
        <v>397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33" customHeight="1" x14ac:dyDescent="0.2">
      <c r="A33" s="120" t="s">
        <v>299</v>
      </c>
      <c r="B33" s="69" t="s">
        <v>372</v>
      </c>
      <c r="C33" s="36"/>
      <c r="D33" s="85"/>
      <c r="E33" s="85"/>
      <c r="F33" s="191" t="s">
        <v>619</v>
      </c>
      <c r="G33" s="85"/>
      <c r="H33" s="55" t="s">
        <v>361</v>
      </c>
      <c r="I33" s="120" t="s">
        <v>300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33" customHeight="1" x14ac:dyDescent="0.2">
      <c r="A34" s="120" t="s">
        <v>250</v>
      </c>
      <c r="B34" s="61"/>
      <c r="C34" s="36"/>
      <c r="D34" s="85"/>
      <c r="E34" s="85"/>
      <c r="F34" s="94"/>
      <c r="G34" s="85"/>
      <c r="H34" s="42"/>
      <c r="I34" s="120" t="s">
        <v>250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33" customHeight="1" x14ac:dyDescent="0.2">
      <c r="A35" s="66"/>
      <c r="B35" s="61"/>
      <c r="C35" s="36"/>
      <c r="D35" s="85"/>
      <c r="E35" s="85"/>
      <c r="F35" s="95" t="s">
        <v>330</v>
      </c>
      <c r="G35" s="85"/>
      <c r="H35" s="42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33" customHeight="1" x14ac:dyDescent="0.2">
      <c r="A36" s="66"/>
      <c r="B36" s="61"/>
      <c r="C36" s="52" t="s">
        <v>122</v>
      </c>
      <c r="D36" s="86"/>
      <c r="E36" s="99"/>
      <c r="F36" s="96" t="str">
        <f>F48</f>
        <v>ABQ CC Ct. 19</v>
      </c>
      <c r="G36" s="255" t="s">
        <v>742</v>
      </c>
      <c r="H36" s="42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33" customHeight="1" x14ac:dyDescent="0.2">
      <c r="A37" s="66"/>
      <c r="B37" s="61"/>
      <c r="C37" s="57"/>
      <c r="D37" s="85"/>
      <c r="E37" s="85"/>
      <c r="F37" s="147" t="s">
        <v>248</v>
      </c>
      <c r="G37" s="258" t="s">
        <v>743</v>
      </c>
      <c r="H37" s="42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33" customHeight="1" x14ac:dyDescent="0.2">
      <c r="A38" s="66"/>
      <c r="B38" s="68"/>
      <c r="C38" s="68"/>
      <c r="D38" s="85"/>
      <c r="E38" s="85"/>
      <c r="F38" s="94"/>
      <c r="G38" s="88"/>
      <c r="H38" s="44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33" customHeight="1" x14ac:dyDescent="0.2">
      <c r="A39" s="66"/>
      <c r="B39" s="68"/>
      <c r="C39" s="68"/>
      <c r="D39" s="85"/>
      <c r="E39" s="85"/>
      <c r="F39" s="98"/>
      <c r="G39" s="88"/>
      <c r="H39" s="44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33" customHeight="1" x14ac:dyDescent="0.2">
      <c r="A40" s="66"/>
      <c r="B40" s="93"/>
      <c r="C40" s="93"/>
      <c r="D40" s="85"/>
      <c r="E40" s="66"/>
      <c r="F40" s="190" t="s">
        <v>586</v>
      </c>
      <c r="G40" s="88"/>
      <c r="H40" s="92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33" customHeight="1" x14ac:dyDescent="0.2">
      <c r="A41" s="66"/>
      <c r="B41" s="93"/>
      <c r="C41" s="61" t="s">
        <v>371</v>
      </c>
      <c r="D41" s="85"/>
      <c r="E41" s="191" t="s">
        <v>588</v>
      </c>
      <c r="F41" s="85"/>
      <c r="G41" s="42" t="s">
        <v>365</v>
      </c>
      <c r="H41" s="92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33" customHeight="1" x14ac:dyDescent="0.2">
      <c r="A42" s="66"/>
      <c r="B42" s="275" t="s">
        <v>113</v>
      </c>
      <c r="C42" s="68" t="str">
        <f>G42</f>
        <v>ABQ CC Ct. 20</v>
      </c>
      <c r="D42" s="85"/>
      <c r="E42" s="94"/>
      <c r="F42" s="85"/>
      <c r="G42" s="44" t="str">
        <f>D48</f>
        <v>ABQ CC Ct. 20</v>
      </c>
      <c r="H42" s="199" t="s">
        <v>397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33" customHeight="1" x14ac:dyDescent="0.2">
      <c r="A43" s="66"/>
      <c r="B43" s="273" t="s">
        <v>829</v>
      </c>
      <c r="C43" s="69" t="s">
        <v>325</v>
      </c>
      <c r="D43" s="66"/>
      <c r="E43" s="95" t="s">
        <v>332</v>
      </c>
      <c r="F43" s="66"/>
      <c r="G43" s="55" t="s">
        <v>326</v>
      </c>
      <c r="H43" s="193" t="s">
        <v>813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33" customHeight="1" x14ac:dyDescent="0.2">
      <c r="A44" s="66"/>
      <c r="B44" s="273"/>
      <c r="C44" s="93"/>
      <c r="D44" s="192" t="s">
        <v>108</v>
      </c>
      <c r="E44" s="96" t="str">
        <f>D7</f>
        <v>ABQ CC Ct. 19</v>
      </c>
      <c r="F44" s="255" t="s">
        <v>121</v>
      </c>
      <c r="G44" s="88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33" customHeight="1" x14ac:dyDescent="0.2">
      <c r="A45" s="66"/>
      <c r="B45" s="66"/>
      <c r="C45" s="93"/>
      <c r="D45" s="148"/>
      <c r="E45" s="208" t="s">
        <v>395</v>
      </c>
      <c r="F45" s="257" t="s">
        <v>668</v>
      </c>
      <c r="G45" s="8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33" customHeight="1" x14ac:dyDescent="0.2">
      <c r="A46" s="66"/>
      <c r="B46" s="66"/>
      <c r="C46" s="93"/>
      <c r="D46" s="90"/>
      <c r="E46" s="94"/>
      <c r="F46" s="88"/>
      <c r="G46" s="88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33" customHeight="1" x14ac:dyDescent="0.2">
      <c r="A47" s="66"/>
      <c r="B47" s="66"/>
      <c r="C47" s="93"/>
      <c r="D47" s="61" t="s">
        <v>366</v>
      </c>
      <c r="E47" s="98"/>
      <c r="F47" s="42" t="s">
        <v>386</v>
      </c>
      <c r="G47" s="42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33" customHeight="1" x14ac:dyDescent="0.2">
      <c r="A48" s="66"/>
      <c r="B48" s="66"/>
      <c r="C48" s="255" t="s">
        <v>113</v>
      </c>
      <c r="D48" s="68" t="str">
        <f>F28</f>
        <v>ABQ CC Ct. 20</v>
      </c>
      <c r="E48" s="190" t="s">
        <v>396</v>
      </c>
      <c r="F48" s="44" t="str">
        <f>E44</f>
        <v>ABQ CC Ct. 19</v>
      </c>
      <c r="G48" s="265" t="s">
        <v>397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33" customHeight="1" x14ac:dyDescent="0.2">
      <c r="A49" s="66"/>
      <c r="B49" s="66"/>
      <c r="C49" s="193" t="s">
        <v>774</v>
      </c>
      <c r="D49" s="69" t="s">
        <v>256</v>
      </c>
      <c r="E49" s="66"/>
      <c r="F49" s="55" t="s">
        <v>197</v>
      </c>
      <c r="G49" s="193" t="s">
        <v>714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33" customHeight="1" x14ac:dyDescent="0.2">
      <c r="A50" s="85"/>
      <c r="B50" s="85"/>
      <c r="C50" s="85"/>
      <c r="D50" s="90"/>
      <c r="E50" s="66"/>
      <c r="F50" s="88"/>
      <c r="G50" s="85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33" customHeight="1" x14ac:dyDescent="0.2">
      <c r="A51" s="66"/>
      <c r="B51" s="66"/>
      <c r="C51" s="66"/>
      <c r="D51" s="90"/>
      <c r="E51" s="85"/>
      <c r="F51" s="88"/>
      <c r="G51" s="85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33" customHeight="1" x14ac:dyDescent="0.2">
      <c r="A52" s="66"/>
      <c r="B52" s="66"/>
      <c r="C52" s="66"/>
      <c r="D52" s="255" t="s">
        <v>113</v>
      </c>
      <c r="E52" s="85"/>
      <c r="F52" s="150" t="s">
        <v>397</v>
      </c>
      <c r="G52" s="3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33" customHeight="1" x14ac:dyDescent="0.2">
      <c r="A53" s="66"/>
      <c r="B53" s="66"/>
      <c r="C53" s="66"/>
      <c r="D53" s="71" t="s">
        <v>304</v>
      </c>
      <c r="E53" s="85"/>
      <c r="F53" s="122" t="s">
        <v>305</v>
      </c>
      <c r="G53" s="85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31.5" customHeight="1" x14ac:dyDescent="0.2">
      <c r="A54" s="66"/>
      <c r="B54" s="66"/>
      <c r="C54" s="66"/>
      <c r="D54" s="85"/>
      <c r="E54" s="85"/>
      <c r="F54" s="85"/>
      <c r="G54" s="85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31.5" customHeight="1" x14ac:dyDescent="0.2">
      <c r="A55" s="66"/>
      <c r="B55" s="66"/>
      <c r="C55" s="66"/>
      <c r="D55" s="85"/>
      <c r="E55" s="66"/>
      <c r="F55" s="85"/>
      <c r="G55" s="85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31.5" customHeight="1" x14ac:dyDescent="0.2">
      <c r="A56" s="66"/>
      <c r="B56" s="66"/>
      <c r="C56" s="66"/>
      <c r="D56" s="85"/>
      <c r="E56" s="66"/>
      <c r="F56" s="85"/>
      <c r="G56" s="85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31.5" customHeight="1" x14ac:dyDescent="0.2">
      <c r="A57" s="66"/>
      <c r="B57" s="66"/>
      <c r="C57" s="66"/>
      <c r="D57" s="85"/>
      <c r="E57" s="66"/>
      <c r="F57" s="85"/>
      <c r="G57" s="85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31.5" customHeight="1" x14ac:dyDescent="0.2">
      <c r="A58" s="66"/>
      <c r="B58" s="66"/>
      <c r="C58" s="66"/>
      <c r="D58" s="85"/>
      <c r="E58" s="66"/>
      <c r="F58" s="85"/>
      <c r="G58" s="85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31.5" customHeight="1" x14ac:dyDescent="0.2">
      <c r="A59" s="66"/>
      <c r="B59" s="154"/>
      <c r="C59" s="73" t="s">
        <v>260</v>
      </c>
      <c r="F59" s="85"/>
      <c r="G59" s="85"/>
      <c r="H59" s="85"/>
      <c r="I59" s="8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12.75" customHeight="1" x14ac:dyDescent="0.15">
      <c r="A60" s="23"/>
      <c r="B60" s="23"/>
      <c r="C60" s="23"/>
      <c r="D60" s="12"/>
      <c r="E60" s="23"/>
      <c r="F60" s="12"/>
      <c r="G60" s="12"/>
      <c r="H60" s="12"/>
      <c r="I60" s="23"/>
    </row>
    <row r="61" spans="1:26" ht="12.75" customHeight="1" x14ac:dyDescent="0.15">
      <c r="A61" s="23"/>
      <c r="B61" s="23"/>
      <c r="C61" s="23"/>
      <c r="D61" s="12"/>
      <c r="E61" s="23"/>
      <c r="F61" s="12"/>
      <c r="G61" s="12"/>
      <c r="H61" s="16"/>
      <c r="I61" s="23"/>
    </row>
    <row r="62" spans="1:26" ht="12.75" customHeight="1" x14ac:dyDescent="0.2">
      <c r="A62" s="66"/>
      <c r="B62" s="66"/>
      <c r="C62" s="66"/>
      <c r="D62" s="66"/>
      <c r="E62" s="23"/>
      <c r="F62" s="12"/>
      <c r="G62" s="12"/>
      <c r="H62" s="16"/>
      <c r="I62" s="23"/>
    </row>
    <row r="63" spans="1:26" ht="12.75" customHeight="1" x14ac:dyDescent="0.15">
      <c r="A63" s="23"/>
      <c r="B63" s="23"/>
      <c r="C63" s="23"/>
      <c r="D63" s="12"/>
      <c r="E63" s="23"/>
      <c r="F63" s="12"/>
      <c r="G63" s="12"/>
      <c r="H63" s="23"/>
      <c r="I63" s="23"/>
    </row>
    <row r="64" spans="1:26" ht="12.75" customHeight="1" x14ac:dyDescent="0.15">
      <c r="A64" s="23"/>
      <c r="B64" s="23"/>
      <c r="C64" s="23"/>
      <c r="D64" s="12"/>
      <c r="E64" s="23"/>
      <c r="F64" s="12"/>
      <c r="G64" s="12"/>
      <c r="H64" s="23"/>
      <c r="I64" s="23"/>
    </row>
    <row r="65" spans="1:9" ht="12.75" customHeight="1" x14ac:dyDescent="0.15">
      <c r="A65" s="23"/>
      <c r="B65" s="23"/>
      <c r="C65" s="23"/>
      <c r="D65" s="12"/>
      <c r="E65" s="23"/>
      <c r="F65" s="12"/>
      <c r="G65" s="12"/>
      <c r="H65" s="23"/>
      <c r="I65" s="23"/>
    </row>
    <row r="66" spans="1:9" ht="12.75" customHeight="1" x14ac:dyDescent="0.15">
      <c r="A66" s="23"/>
      <c r="B66" s="23"/>
      <c r="C66" s="23"/>
      <c r="D66" s="12"/>
      <c r="E66" s="23"/>
      <c r="F66" s="12"/>
      <c r="G66" s="12"/>
      <c r="H66" s="23"/>
      <c r="I66" s="23"/>
    </row>
    <row r="67" spans="1:9" ht="12.75" customHeight="1" x14ac:dyDescent="0.15">
      <c r="A67" s="23"/>
      <c r="B67" s="23"/>
      <c r="C67" s="23"/>
      <c r="D67" s="12"/>
      <c r="E67" s="23"/>
      <c r="F67" s="12"/>
      <c r="G67" s="12"/>
      <c r="H67" s="23"/>
      <c r="I67" s="23"/>
    </row>
    <row r="68" spans="1:9" ht="12.75" customHeight="1" x14ac:dyDescent="0.15">
      <c r="A68" s="23"/>
      <c r="B68" s="23"/>
      <c r="C68" s="23"/>
      <c r="D68" s="12"/>
      <c r="E68" s="23"/>
      <c r="F68" s="12"/>
      <c r="G68" s="12"/>
      <c r="H68" s="23"/>
      <c r="I68" s="23"/>
    </row>
    <row r="69" spans="1:9" ht="12.75" customHeight="1" x14ac:dyDescent="0.15">
      <c r="A69" s="23"/>
      <c r="B69" s="23"/>
      <c r="C69" s="23"/>
      <c r="D69" s="12"/>
      <c r="E69" s="23"/>
      <c r="F69" s="12"/>
      <c r="G69" s="12"/>
      <c r="H69" s="23"/>
      <c r="I69" s="23"/>
    </row>
    <row r="70" spans="1:9" ht="12.75" customHeight="1" x14ac:dyDescent="0.15">
      <c r="A70" s="23"/>
      <c r="B70" s="23"/>
      <c r="C70" s="23"/>
      <c r="D70" s="12"/>
      <c r="E70" s="23"/>
      <c r="F70" s="12"/>
      <c r="G70" s="12"/>
      <c r="H70" s="23"/>
      <c r="I70" s="23"/>
    </row>
    <row r="71" spans="1:9" ht="12.75" customHeight="1" x14ac:dyDescent="0.2">
      <c r="A71" s="23"/>
      <c r="B71" s="66"/>
      <c r="C71" s="66"/>
      <c r="D71" s="12"/>
      <c r="E71" s="23"/>
      <c r="F71" s="12"/>
      <c r="G71" s="12"/>
      <c r="H71" s="23"/>
      <c r="I71" s="23"/>
    </row>
    <row r="72" spans="1:9" ht="12.75" customHeight="1" x14ac:dyDescent="0.15">
      <c r="A72" s="23"/>
      <c r="B72" s="23"/>
      <c r="C72" s="23"/>
      <c r="D72" s="12"/>
      <c r="E72" s="23"/>
      <c r="F72" s="12"/>
      <c r="G72" s="12"/>
      <c r="H72" s="23"/>
      <c r="I72" s="23"/>
    </row>
    <row r="73" spans="1:9" ht="12.75" customHeight="1" x14ac:dyDescent="0.15">
      <c r="A73" s="23"/>
      <c r="B73" s="23"/>
      <c r="C73" s="23"/>
      <c r="D73" s="12"/>
      <c r="E73" s="23"/>
      <c r="F73" s="12"/>
      <c r="G73" s="12"/>
      <c r="H73" s="23"/>
      <c r="I73" s="23"/>
    </row>
    <row r="74" spans="1:9" ht="12.75" customHeight="1" x14ac:dyDescent="0.15">
      <c r="A74" s="23"/>
      <c r="B74" s="23"/>
      <c r="C74" s="23"/>
      <c r="D74" s="12"/>
      <c r="E74" s="23"/>
      <c r="F74" s="12"/>
      <c r="G74" s="12"/>
      <c r="H74" s="23"/>
      <c r="I74" s="23"/>
    </row>
    <row r="75" spans="1:9" ht="12.75" customHeight="1" x14ac:dyDescent="0.15">
      <c r="A75" s="23"/>
      <c r="B75" s="23"/>
      <c r="C75" s="23"/>
      <c r="D75" s="12"/>
      <c r="E75" s="23"/>
      <c r="F75" s="12"/>
      <c r="G75" s="12"/>
      <c r="H75" s="23"/>
      <c r="I75" s="23"/>
    </row>
    <row r="76" spans="1:9" ht="12.75" customHeight="1" x14ac:dyDescent="0.15">
      <c r="A76" s="23"/>
      <c r="B76" s="23"/>
      <c r="C76" s="23"/>
      <c r="D76" s="12"/>
      <c r="E76" s="23"/>
      <c r="F76" s="12"/>
      <c r="G76" s="12"/>
      <c r="H76" s="23"/>
      <c r="I76" s="23"/>
    </row>
    <row r="77" spans="1:9" ht="12.75" customHeight="1" x14ac:dyDescent="0.15">
      <c r="A77" s="23"/>
      <c r="B77" s="23"/>
      <c r="C77" s="23"/>
      <c r="D77" s="12"/>
      <c r="E77" s="23"/>
      <c r="F77" s="12"/>
      <c r="G77" s="12"/>
      <c r="H77" s="23"/>
      <c r="I77" s="23"/>
    </row>
    <row r="78" spans="1:9" ht="12.75" customHeight="1" x14ac:dyDescent="0.15">
      <c r="A78" s="23"/>
      <c r="B78" s="23"/>
      <c r="C78" s="23"/>
      <c r="D78" s="12"/>
      <c r="E78" s="23"/>
      <c r="F78" s="12"/>
      <c r="G78" s="12"/>
      <c r="H78" s="23"/>
      <c r="I78" s="23"/>
    </row>
    <row r="79" spans="1:9" ht="12.75" customHeight="1" x14ac:dyDescent="0.15">
      <c r="A79" s="23"/>
      <c r="B79" s="23"/>
      <c r="C79" s="23"/>
      <c r="D79" s="12"/>
      <c r="E79" s="23"/>
      <c r="F79" s="12"/>
      <c r="G79" s="12"/>
      <c r="H79" s="23"/>
      <c r="I79" s="23"/>
    </row>
    <row r="80" spans="1:9" ht="12.75" customHeight="1" x14ac:dyDescent="0.2">
      <c r="A80" s="23"/>
      <c r="B80" s="23"/>
      <c r="C80" s="66"/>
      <c r="D80" s="12"/>
      <c r="E80" s="23"/>
      <c r="F80" s="12"/>
      <c r="G80" s="12"/>
      <c r="H80" s="23"/>
      <c r="I80" s="23"/>
    </row>
    <row r="81" spans="1:9" ht="12.75" customHeight="1" x14ac:dyDescent="0.15">
      <c r="A81" s="23"/>
      <c r="B81" s="23"/>
      <c r="C81" s="23"/>
      <c r="D81" s="12"/>
      <c r="E81" s="23"/>
      <c r="F81" s="12"/>
      <c r="G81" s="12"/>
      <c r="H81" s="23"/>
      <c r="I81" s="23"/>
    </row>
    <row r="82" spans="1:9" ht="12.75" customHeight="1" x14ac:dyDescent="0.15">
      <c r="A82" s="23"/>
      <c r="B82" s="23"/>
      <c r="C82" s="23"/>
      <c r="D82" s="12"/>
      <c r="E82" s="23"/>
      <c r="F82" s="12"/>
      <c r="G82" s="12"/>
      <c r="H82" s="23"/>
      <c r="I82" s="23"/>
    </row>
    <row r="83" spans="1:9" ht="12.75" customHeight="1" x14ac:dyDescent="0.15">
      <c r="A83" s="23"/>
      <c r="B83" s="23"/>
      <c r="C83" s="23"/>
      <c r="D83" s="12"/>
      <c r="E83" s="23"/>
      <c r="F83" s="12"/>
      <c r="G83" s="12"/>
      <c r="H83" s="23"/>
      <c r="I83" s="23"/>
    </row>
    <row r="84" spans="1:9" ht="12.75" customHeight="1" x14ac:dyDescent="0.15">
      <c r="A84" s="23"/>
      <c r="B84" s="23"/>
      <c r="C84" s="23"/>
      <c r="D84" s="12"/>
      <c r="E84" s="23"/>
      <c r="F84" s="12"/>
      <c r="G84" s="12"/>
      <c r="H84" s="23"/>
      <c r="I84" s="23"/>
    </row>
    <row r="85" spans="1:9" ht="12.75" customHeight="1" x14ac:dyDescent="0.15">
      <c r="A85" s="23"/>
      <c r="B85" s="23"/>
      <c r="C85" s="23"/>
      <c r="D85" s="12"/>
      <c r="E85" s="23"/>
      <c r="F85" s="12"/>
      <c r="G85" s="12"/>
      <c r="H85" s="23"/>
      <c r="I85" s="23"/>
    </row>
    <row r="86" spans="1:9" ht="12.75" customHeight="1" x14ac:dyDescent="0.15">
      <c r="A86" s="23"/>
      <c r="B86" s="23"/>
      <c r="C86" s="23"/>
      <c r="D86" s="12"/>
      <c r="E86" s="23"/>
      <c r="F86" s="12"/>
      <c r="G86" s="12"/>
      <c r="H86" s="23"/>
      <c r="I86" s="23"/>
    </row>
    <row r="87" spans="1:9" ht="12.75" customHeight="1" x14ac:dyDescent="0.15">
      <c r="A87" s="23"/>
      <c r="B87" s="23"/>
      <c r="C87" s="23"/>
      <c r="D87" s="12"/>
      <c r="E87" s="23"/>
      <c r="F87" s="12"/>
      <c r="G87" s="12"/>
      <c r="H87" s="23"/>
      <c r="I87" s="23"/>
    </row>
    <row r="88" spans="1:9" ht="12.75" customHeight="1" x14ac:dyDescent="0.15">
      <c r="A88" s="23"/>
      <c r="B88" s="23"/>
      <c r="C88" s="23"/>
      <c r="D88" s="12"/>
      <c r="E88" s="23"/>
      <c r="F88" s="12"/>
      <c r="G88" s="12"/>
      <c r="H88" s="23"/>
      <c r="I88" s="23"/>
    </row>
    <row r="89" spans="1:9" ht="12.75" customHeight="1" x14ac:dyDescent="0.2">
      <c r="A89" s="23"/>
      <c r="B89" s="66"/>
      <c r="C89" s="66"/>
      <c r="D89" s="66"/>
      <c r="E89" s="23"/>
      <c r="F89" s="12"/>
      <c r="G89" s="12"/>
      <c r="H89" s="23"/>
      <c r="I89" s="23"/>
    </row>
    <row r="90" spans="1:9" ht="12.75" customHeight="1" x14ac:dyDescent="0.15">
      <c r="A90" s="23"/>
      <c r="B90" s="23"/>
      <c r="C90" s="23"/>
      <c r="D90" s="12"/>
      <c r="E90" s="23"/>
      <c r="F90" s="12"/>
      <c r="G90" s="12"/>
      <c r="H90" s="23"/>
      <c r="I90" s="23"/>
    </row>
    <row r="91" spans="1:9" ht="12.75" customHeight="1" x14ac:dyDescent="0.15">
      <c r="A91" s="23"/>
      <c r="B91" s="23"/>
      <c r="C91" s="23"/>
      <c r="D91" s="12"/>
      <c r="E91" s="23"/>
      <c r="F91" s="12"/>
      <c r="G91" s="12"/>
      <c r="H91" s="23"/>
      <c r="I91" s="23"/>
    </row>
    <row r="92" spans="1:9" ht="12.75" customHeight="1" x14ac:dyDescent="0.1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2.75" customHeight="1" x14ac:dyDescent="0.1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2.75" customHeight="1" x14ac:dyDescent="0.1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2.75" customHeight="1" x14ac:dyDescent="0.1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2.75" customHeight="1" x14ac:dyDescent="0.1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2.75" customHeight="1" x14ac:dyDescent="0.2">
      <c r="A97" s="23"/>
      <c r="B97" s="66"/>
      <c r="C97" s="66"/>
      <c r="D97" s="66"/>
      <c r="E97" s="23"/>
      <c r="F97" s="23"/>
      <c r="G97" s="23"/>
      <c r="H97" s="23"/>
      <c r="I97" s="23"/>
    </row>
    <row r="98" spans="1:9" ht="12.75" customHeight="1" x14ac:dyDescent="0.1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2.75" customHeight="1" x14ac:dyDescent="0.1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2.75" customHeight="1" x14ac:dyDescent="0.1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2.75" customHeight="1" x14ac:dyDescent="0.1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2.75" customHeight="1" x14ac:dyDescent="0.1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2.75" customHeight="1" x14ac:dyDescent="0.1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2.75" customHeight="1" x14ac:dyDescent="0.1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2.75" customHeight="1" x14ac:dyDescent="0.1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2.75" customHeight="1" x14ac:dyDescent="0.2">
      <c r="A106" s="66"/>
      <c r="B106" s="66"/>
      <c r="C106" s="66"/>
      <c r="D106" s="66"/>
      <c r="E106" s="66"/>
      <c r="F106" s="23"/>
      <c r="G106" s="23"/>
      <c r="H106" s="23"/>
      <c r="I106" s="23"/>
    </row>
    <row r="107" spans="1:9" ht="12.75" customHeight="1" x14ac:dyDescent="0.1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2.75" customHeight="1" x14ac:dyDescent="0.1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2.75" customHeight="1" x14ac:dyDescent="0.1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2.75" customHeight="1" x14ac:dyDescent="0.1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2.75" customHeight="1" x14ac:dyDescent="0.1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2.75" customHeight="1" x14ac:dyDescent="0.1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2.75" customHeight="1" x14ac:dyDescent="0.1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2.75" customHeight="1" x14ac:dyDescent="0.1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2.75" customHeight="1" x14ac:dyDescent="0.1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2.75" customHeight="1" x14ac:dyDescent="0.1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2.75" customHeight="1" x14ac:dyDescent="0.1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2.75" customHeight="1" x14ac:dyDescent="0.1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2.75" customHeight="1" x14ac:dyDescent="0.1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2.75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2.75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2.75" customHeight="1" x14ac:dyDescent="0.1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ht="12.75" customHeight="1" x14ac:dyDescent="0.1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2.75" customHeight="1" x14ac:dyDescent="0.1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2.75" customHeight="1" x14ac:dyDescent="0.1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2.75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2.75" customHeight="1" x14ac:dyDescent="0.15"/>
    <row r="128" spans="1:9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5:I5"/>
    <mergeCell ref="A9:I9"/>
    <mergeCell ref="A1:I1"/>
    <mergeCell ref="A2:I2"/>
    <mergeCell ref="A3:D3"/>
    <mergeCell ref="A4:I4"/>
  </mergeCells>
  <printOptions horizontalCentered="1" verticalCentered="1"/>
  <pageMargins left="0.25" right="0.25" top="0.22" bottom="0.24" header="0" footer="0"/>
  <pageSetup scale="33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000"/>
  <sheetViews>
    <sheetView zoomScale="101" workbookViewId="0">
      <selection activeCell="Q57" sqref="Q57"/>
    </sheetView>
  </sheetViews>
  <sheetFormatPr baseColWidth="10" defaultColWidth="14.5" defaultRowHeight="15" customHeight="1" x14ac:dyDescent="0.15"/>
  <cols>
    <col min="1" max="7" width="25.6640625" customWidth="1"/>
    <col min="8" max="26" width="10.6640625" customWidth="1"/>
  </cols>
  <sheetData>
    <row r="1" spans="1:7" ht="12.75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</row>
    <row r="2" spans="1:7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</row>
    <row r="3" spans="1:7" ht="12.75" customHeight="1" x14ac:dyDescent="0.2">
      <c r="A3" s="240"/>
      <c r="B3" s="210"/>
      <c r="C3" s="210"/>
      <c r="D3" s="2"/>
      <c r="E3" s="2"/>
    </row>
    <row r="4" spans="1:7" ht="12.75" customHeight="1" x14ac:dyDescent="0.2">
      <c r="A4" s="242" t="str">
        <f>Pools!A6</f>
        <v>11's Bid</v>
      </c>
      <c r="B4" s="210"/>
      <c r="C4" s="210"/>
      <c r="D4" s="210"/>
      <c r="E4" s="210"/>
      <c r="F4" s="210"/>
      <c r="G4" s="210"/>
    </row>
    <row r="5" spans="1:7" ht="21" customHeight="1" x14ac:dyDescent="0.2">
      <c r="A5" s="242" t="s">
        <v>124</v>
      </c>
      <c r="B5" s="210"/>
      <c r="C5" s="210"/>
      <c r="D5" s="210"/>
      <c r="E5" s="210"/>
      <c r="F5" s="210"/>
      <c r="G5" s="210"/>
    </row>
    <row r="6" spans="1:7" ht="21" customHeight="1" x14ac:dyDescent="0.2">
      <c r="A6" s="31"/>
      <c r="B6" s="31"/>
      <c r="C6" s="31"/>
      <c r="D6" s="31"/>
      <c r="E6" s="31"/>
      <c r="F6" s="31"/>
      <c r="G6" s="31"/>
    </row>
    <row r="7" spans="1:7" ht="21" customHeight="1" x14ac:dyDescent="0.2">
      <c r="C7" s="32"/>
      <c r="D7" s="33" t="s">
        <v>131</v>
      </c>
      <c r="E7" s="34"/>
    </row>
    <row r="8" spans="1:7" ht="30" customHeight="1" x14ac:dyDescent="0.15">
      <c r="A8" s="23"/>
      <c r="B8" s="23"/>
      <c r="C8" s="32"/>
      <c r="D8" s="35"/>
      <c r="E8" s="34"/>
      <c r="F8" s="23"/>
      <c r="G8" s="23"/>
    </row>
    <row r="9" spans="1:7" ht="30" customHeight="1" x14ac:dyDescent="0.2">
      <c r="A9" s="36"/>
      <c r="B9" s="36"/>
      <c r="C9" s="36"/>
      <c r="D9" s="36"/>
      <c r="E9" s="37" t="s">
        <v>139</v>
      </c>
      <c r="F9" s="36"/>
      <c r="G9" s="36"/>
    </row>
    <row r="10" spans="1:7" ht="30" customHeight="1" x14ac:dyDescent="0.2">
      <c r="A10" s="36"/>
      <c r="B10" s="36"/>
      <c r="C10" s="36"/>
      <c r="D10" s="38"/>
      <c r="E10" s="40"/>
      <c r="F10" s="36"/>
      <c r="G10" s="36"/>
    </row>
    <row r="11" spans="1:7" ht="30" customHeight="1" x14ac:dyDescent="0.2">
      <c r="A11" s="36"/>
      <c r="B11" s="36"/>
      <c r="C11" s="36"/>
      <c r="D11" s="38"/>
      <c r="E11" s="42"/>
      <c r="F11" s="36"/>
      <c r="G11" s="36"/>
    </row>
    <row r="12" spans="1:7" ht="30" customHeight="1" x14ac:dyDescent="0.2">
      <c r="A12" s="36"/>
      <c r="B12" s="36"/>
      <c r="C12" s="36"/>
      <c r="D12" s="38"/>
      <c r="E12" s="42" t="s">
        <v>144</v>
      </c>
      <c r="F12" s="36"/>
      <c r="G12" s="36"/>
    </row>
    <row r="13" spans="1:7" ht="30" customHeight="1" x14ac:dyDescent="0.2">
      <c r="A13" s="36"/>
      <c r="B13" s="36"/>
      <c r="C13" s="43"/>
      <c r="D13" s="36"/>
      <c r="E13" s="44" t="str">
        <f>E26</f>
        <v>ABQ CC Ct. 6</v>
      </c>
      <c r="F13" s="255" t="s">
        <v>21</v>
      </c>
      <c r="G13" s="36"/>
    </row>
    <row r="14" spans="1:7" ht="30" customHeight="1" x14ac:dyDescent="0.2">
      <c r="A14" s="36"/>
      <c r="B14" s="36"/>
      <c r="C14" s="38"/>
      <c r="D14" s="37" t="s">
        <v>196</v>
      </c>
      <c r="E14" s="42" t="s">
        <v>197</v>
      </c>
      <c r="F14" s="258" t="s">
        <v>792</v>
      </c>
      <c r="G14" s="36"/>
    </row>
    <row r="15" spans="1:7" ht="30" customHeight="1" x14ac:dyDescent="0.2">
      <c r="A15" s="36"/>
      <c r="B15" s="36"/>
      <c r="C15" s="38"/>
      <c r="D15" s="48"/>
      <c r="E15" s="42"/>
      <c r="F15" s="42"/>
      <c r="G15" s="36"/>
    </row>
    <row r="16" spans="1:7" ht="30" customHeight="1" x14ac:dyDescent="0.2">
      <c r="A16" s="36"/>
      <c r="B16" s="36"/>
      <c r="C16" s="38"/>
      <c r="D16" s="50" t="s">
        <v>201</v>
      </c>
      <c r="E16" s="42"/>
      <c r="F16" s="42"/>
      <c r="G16" s="36"/>
    </row>
    <row r="17" spans="1:7" ht="30" customHeight="1" x14ac:dyDescent="0.2">
      <c r="A17" s="36"/>
      <c r="B17" s="36"/>
      <c r="C17" s="191" t="s">
        <v>24</v>
      </c>
      <c r="D17" s="53" t="str">
        <f>D7</f>
        <v>ABQ CC Ct. 6</v>
      </c>
      <c r="E17" s="192" t="s">
        <v>25</v>
      </c>
      <c r="F17" s="55"/>
      <c r="G17" s="36"/>
    </row>
    <row r="18" spans="1:7" ht="30" customHeight="1" x14ac:dyDescent="0.2">
      <c r="A18" s="36"/>
      <c r="B18" s="36"/>
      <c r="C18" s="57"/>
      <c r="D18" s="58" t="s">
        <v>235</v>
      </c>
      <c r="E18" s="254" t="s">
        <v>737</v>
      </c>
      <c r="F18" s="55"/>
      <c r="G18" s="36"/>
    </row>
    <row r="19" spans="1:7" ht="30" customHeight="1" x14ac:dyDescent="0.2">
      <c r="A19" s="36"/>
      <c r="B19" s="36"/>
      <c r="C19" s="61"/>
      <c r="D19" s="62"/>
      <c r="E19" s="36"/>
      <c r="F19" s="55" t="s">
        <v>237</v>
      </c>
      <c r="G19" s="193" t="s">
        <v>841</v>
      </c>
    </row>
    <row r="20" spans="1:7" ht="30" customHeight="1" x14ac:dyDescent="0.2">
      <c r="A20" s="36"/>
      <c r="B20" s="36"/>
      <c r="C20" s="61"/>
      <c r="D20" s="63"/>
      <c r="E20" s="36"/>
      <c r="F20" s="44" t="str">
        <f>C22</f>
        <v>ABQ CC Ct. 6</v>
      </c>
      <c r="G20" s="255" t="s">
        <v>21</v>
      </c>
    </row>
    <row r="21" spans="1:7" ht="30" customHeight="1" x14ac:dyDescent="0.2">
      <c r="A21" s="36"/>
      <c r="B21" s="36"/>
      <c r="C21" s="61" t="s">
        <v>242</v>
      </c>
      <c r="D21" s="65" t="s">
        <v>244</v>
      </c>
      <c r="E21" s="38"/>
      <c r="F21" s="55" t="s">
        <v>248</v>
      </c>
      <c r="G21" s="36" t="s">
        <v>249</v>
      </c>
    </row>
    <row r="22" spans="1:7" ht="30" customHeight="1" x14ac:dyDescent="0.2">
      <c r="A22" s="66"/>
      <c r="B22" s="192" t="s">
        <v>23</v>
      </c>
      <c r="C22" s="68" t="str">
        <f>E13</f>
        <v>ABQ CC Ct. 6</v>
      </c>
      <c r="D22" s="36"/>
      <c r="E22" s="38"/>
      <c r="F22" s="42"/>
      <c r="G22" s="36" t="s">
        <v>250</v>
      </c>
    </row>
    <row r="23" spans="1:7" ht="30" customHeight="1" x14ac:dyDescent="0.2">
      <c r="A23" s="66"/>
      <c r="B23" s="277" t="s">
        <v>821</v>
      </c>
      <c r="C23" s="69" t="s">
        <v>251</v>
      </c>
      <c r="D23" s="66"/>
      <c r="E23" s="189" t="s">
        <v>532</v>
      </c>
      <c r="F23" s="42"/>
      <c r="G23" s="36"/>
    </row>
    <row r="24" spans="1:7" ht="30" customHeight="1" x14ac:dyDescent="0.2">
      <c r="A24" s="193" t="s">
        <v>778</v>
      </c>
      <c r="B24" s="61" t="s">
        <v>253</v>
      </c>
      <c r="C24" s="61"/>
      <c r="D24" s="66"/>
      <c r="E24" s="48"/>
      <c r="F24" s="42"/>
      <c r="G24" s="36"/>
    </row>
    <row r="25" spans="1:7" ht="30" customHeight="1" x14ac:dyDescent="0.2">
      <c r="A25" s="191" t="s">
        <v>23</v>
      </c>
      <c r="B25" s="68" t="str">
        <f>F20</f>
        <v>ABQ CC Ct. 6</v>
      </c>
      <c r="C25" s="61"/>
      <c r="D25" s="66"/>
      <c r="E25" s="50" t="s">
        <v>254</v>
      </c>
      <c r="F25" s="42"/>
      <c r="G25" s="36"/>
    </row>
    <row r="26" spans="1:7" ht="30" customHeight="1" x14ac:dyDescent="0.2">
      <c r="A26" s="36" t="s">
        <v>255</v>
      </c>
      <c r="B26" s="70" t="s">
        <v>256</v>
      </c>
      <c r="C26" s="45" t="s">
        <v>23</v>
      </c>
      <c r="D26" s="52"/>
      <c r="E26" s="53" t="str">
        <f>D17</f>
        <v>ABQ CC Ct. 6</v>
      </c>
      <c r="F26" s="150" t="s">
        <v>22</v>
      </c>
      <c r="G26" s="36"/>
    </row>
    <row r="27" spans="1:7" ht="30" customHeight="1" x14ac:dyDescent="0.2">
      <c r="A27" s="36" t="s">
        <v>250</v>
      </c>
      <c r="B27" s="61"/>
      <c r="C27" s="36"/>
      <c r="D27" s="66"/>
      <c r="E27" s="62" t="s">
        <v>257</v>
      </c>
      <c r="F27" s="193" t="s">
        <v>779</v>
      </c>
      <c r="G27" s="36"/>
    </row>
    <row r="28" spans="1:7" ht="30" customHeight="1" x14ac:dyDescent="0.2">
      <c r="A28" s="36" t="s">
        <v>258</v>
      </c>
      <c r="B28" s="255" t="s">
        <v>25</v>
      </c>
      <c r="C28" s="36"/>
      <c r="D28" s="66"/>
      <c r="E28" s="62"/>
      <c r="F28" s="36"/>
      <c r="G28" s="36"/>
    </row>
    <row r="29" spans="1:7" ht="30" customHeight="1" x14ac:dyDescent="0.2">
      <c r="A29" s="66"/>
      <c r="B29" s="36" t="s">
        <v>259</v>
      </c>
      <c r="C29" s="36"/>
      <c r="D29" s="66"/>
      <c r="E29" s="63"/>
      <c r="F29" s="36"/>
      <c r="G29" s="36"/>
    </row>
    <row r="30" spans="1:7" ht="30" customHeight="1" x14ac:dyDescent="0.2">
      <c r="A30" s="66"/>
      <c r="B30" s="36"/>
      <c r="C30" s="36"/>
      <c r="D30" s="66"/>
      <c r="E30" s="190" t="s">
        <v>533</v>
      </c>
      <c r="F30" s="36"/>
      <c r="G30" s="36"/>
    </row>
    <row r="31" spans="1:7" ht="21" customHeight="1" x14ac:dyDescent="0.15">
      <c r="B31" s="16"/>
      <c r="C31" s="16"/>
      <c r="D31" s="16"/>
      <c r="E31" s="16"/>
      <c r="F31" s="16"/>
      <c r="G31" s="16"/>
    </row>
    <row r="32" spans="1:7" ht="21" customHeight="1" x14ac:dyDescent="0.15">
      <c r="B32" s="16"/>
      <c r="C32" s="16"/>
      <c r="D32" s="16"/>
      <c r="E32" s="16"/>
      <c r="F32" s="16"/>
      <c r="G32" s="16"/>
    </row>
    <row r="33" spans="1:7" ht="21" customHeight="1" x14ac:dyDescent="0.15">
      <c r="A33" s="16"/>
      <c r="B33" s="16"/>
      <c r="D33" s="16"/>
      <c r="E33" s="16"/>
      <c r="F33" s="16"/>
      <c r="G33" s="16"/>
    </row>
    <row r="34" spans="1:7" ht="12.75" customHeight="1" x14ac:dyDescent="0.15"/>
    <row r="35" spans="1:7" ht="12.75" customHeight="1" x14ac:dyDescent="0.15"/>
    <row r="36" spans="1:7" ht="12.75" customHeight="1" x14ac:dyDescent="0.2">
      <c r="A36" s="72"/>
      <c r="B36" s="73" t="s">
        <v>260</v>
      </c>
    </row>
    <row r="37" spans="1:7" ht="12.75" customHeight="1" x14ac:dyDescent="0.15"/>
    <row r="38" spans="1:7" ht="12.75" customHeight="1" x14ac:dyDescent="0.15"/>
    <row r="39" spans="1:7" ht="12.75" customHeight="1" x14ac:dyDescent="0.15"/>
    <row r="40" spans="1:7" ht="12.75" customHeight="1" x14ac:dyDescent="0.15"/>
    <row r="41" spans="1:7" ht="12.75" customHeight="1" x14ac:dyDescent="0.15"/>
    <row r="42" spans="1:7" ht="12.75" customHeight="1" x14ac:dyDescent="0.15"/>
    <row r="43" spans="1:7" ht="12.75" customHeight="1" x14ac:dyDescent="0.15"/>
    <row r="44" spans="1:7" ht="12.75" customHeight="1" x14ac:dyDescent="0.15"/>
    <row r="45" spans="1:7" ht="12.75" customHeight="1" x14ac:dyDescent="0.15"/>
    <row r="46" spans="1:7" ht="12.75" customHeight="1" x14ac:dyDescent="0.15"/>
    <row r="47" spans="1:7" ht="12.75" customHeight="1" x14ac:dyDescent="0.15"/>
    <row r="48" spans="1:7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5">
    <mergeCell ref="A3:C3"/>
    <mergeCell ref="A1:G1"/>
    <mergeCell ref="A2:G2"/>
    <mergeCell ref="A4:G4"/>
    <mergeCell ref="A5:G5"/>
  </mergeCells>
  <printOptions horizontalCentered="1" verticalCentered="1"/>
  <pageMargins left="0.25" right="0.25" top="0.22" bottom="0.24" header="0" footer="0"/>
  <pageSetup scale="53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Pools!B61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Pools!B62</f>
        <v>ABQ Convention Center Ct. 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Pools!A60</f>
        <v>16's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11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Tx Performance 16</v>
      </c>
      <c r="C12" s="222"/>
      <c r="D12" s="218" t="str">
        <f>A16</f>
        <v>EP True Grit 16</v>
      </c>
      <c r="E12" s="219"/>
      <c r="F12" s="218" t="str">
        <f>A19</f>
        <v>ARVC 16N1 Adidas</v>
      </c>
      <c r="G12" s="219"/>
      <c r="H12" s="218" t="str">
        <f>A22</f>
        <v>Tx Storm 16 Smack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Pools!B64</f>
        <v>Tx Performance 16</v>
      </c>
      <c r="B13" s="235"/>
      <c r="C13" s="228"/>
      <c r="D13" s="14">
        <v>25</v>
      </c>
      <c r="E13" s="14">
        <v>12</v>
      </c>
      <c r="F13" s="21">
        <v>25</v>
      </c>
      <c r="G13" s="21">
        <v>16</v>
      </c>
      <c r="H13" s="14">
        <v>25</v>
      </c>
      <c r="I13" s="14">
        <v>15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22</v>
      </c>
      <c r="E14" s="14">
        <v>25</v>
      </c>
      <c r="F14" s="21">
        <v>23</v>
      </c>
      <c r="G14" s="21">
        <v>25</v>
      </c>
      <c r="H14" s="14">
        <v>25</v>
      </c>
      <c r="I14" s="14">
        <v>19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14">
        <v>15</v>
      </c>
      <c r="E15" s="14">
        <v>8</v>
      </c>
      <c r="F15" s="21">
        <v>15</v>
      </c>
      <c r="G15" s="21">
        <v>10</v>
      </c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Pools!B65</f>
        <v>EP True Grit 16</v>
      </c>
      <c r="B16" s="26">
        <f>IF(E13&gt;0,E13," ")</f>
        <v>12</v>
      </c>
      <c r="C16" s="26">
        <f>IF(D13&gt;0,D13," ")</f>
        <v>25</v>
      </c>
      <c r="D16" s="235"/>
      <c r="E16" s="228"/>
      <c r="F16" s="14">
        <v>18</v>
      </c>
      <c r="G16" s="14">
        <v>25</v>
      </c>
      <c r="H16" s="21">
        <v>25</v>
      </c>
      <c r="I16" s="21">
        <v>13</v>
      </c>
      <c r="J16" s="224">
        <v>2</v>
      </c>
      <c r="K16" s="227">
        <v>3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25</v>
      </c>
      <c r="C17" s="26">
        <f>IF(D14&gt;0,D14," ")</f>
        <v>22</v>
      </c>
      <c r="D17" s="229"/>
      <c r="E17" s="230"/>
      <c r="F17" s="14">
        <v>25</v>
      </c>
      <c r="G17" s="14">
        <v>22</v>
      </c>
      <c r="H17" s="21">
        <v>25</v>
      </c>
      <c r="I17" s="21">
        <v>12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8</v>
      </c>
      <c r="C18" s="26">
        <f>IF(D15&gt;0,D15," ")</f>
        <v>15</v>
      </c>
      <c r="D18" s="231"/>
      <c r="E18" s="232"/>
      <c r="F18" s="14">
        <v>10</v>
      </c>
      <c r="G18" s="14">
        <v>15</v>
      </c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Pools!B66</f>
        <v>ARVC 16N1 Adidas</v>
      </c>
      <c r="B19" s="26">
        <f>IF(G13&gt;0,G13," ")</f>
        <v>16</v>
      </c>
      <c r="C19" s="26">
        <f>IF(F13&gt;0,F13," ")</f>
        <v>25</v>
      </c>
      <c r="D19" s="26">
        <f>IF(G16&gt;0,G16," ")</f>
        <v>25</v>
      </c>
      <c r="E19" s="26">
        <f>IF(F16&gt;0,F16," ")</f>
        <v>18</v>
      </c>
      <c r="F19" s="28"/>
      <c r="G19" s="28"/>
      <c r="H19" s="14">
        <v>25</v>
      </c>
      <c r="I19" s="14">
        <v>10</v>
      </c>
      <c r="J19" s="224">
        <v>3</v>
      </c>
      <c r="K19" s="227">
        <v>2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25</v>
      </c>
      <c r="C20" s="26">
        <f>IF(F14&gt;0,F14," ")</f>
        <v>23</v>
      </c>
      <c r="D20" s="26">
        <f>IF(G17&gt;0,G17," ")</f>
        <v>22</v>
      </c>
      <c r="E20" s="26">
        <f>IF(F17&gt;0,F17," ")</f>
        <v>25</v>
      </c>
      <c r="F20" s="28"/>
      <c r="G20" s="28"/>
      <c r="H20" s="14">
        <v>25</v>
      </c>
      <c r="I20" s="14">
        <v>16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Pools!B67</f>
        <v>Tx Storm 16 Smack</v>
      </c>
      <c r="B22" s="26">
        <f>IF(I13&gt;0,I13," ")</f>
        <v>15</v>
      </c>
      <c r="C22" s="26">
        <f>IF(H13&gt;0,H13," ")</f>
        <v>25</v>
      </c>
      <c r="D22" s="26">
        <f>IF(I16&gt;0,I16," ")</f>
        <v>13</v>
      </c>
      <c r="E22" s="26">
        <f>IF(H16&gt;0,H16," ")</f>
        <v>25</v>
      </c>
      <c r="F22" s="26">
        <f>IF(I19&gt;0,I19," ")</f>
        <v>10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19</v>
      </c>
      <c r="C23" s="26">
        <f>IF(H14&gt;0,H14," ")</f>
        <v>25</v>
      </c>
      <c r="D23" s="26">
        <f>IF(I17&gt;0,I17," ")</f>
        <v>12</v>
      </c>
      <c r="E23" s="26">
        <f>IF(H17&gt;0,H17," ")</f>
        <v>25</v>
      </c>
      <c r="F23" s="26">
        <f>IF(I20&gt;0,I20," ")</f>
        <v>16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Tx Performance 16</v>
      </c>
      <c r="B28" s="223">
        <v>6</v>
      </c>
      <c r="C28" s="219"/>
      <c r="D28" s="223">
        <v>2</v>
      </c>
      <c r="E28" s="219"/>
      <c r="F28" s="223"/>
      <c r="G28" s="219"/>
      <c r="H28" s="80"/>
      <c r="I28" s="67">
        <f>D13+D14+D15+F13+F14+F15+H13+H14+H15</f>
        <v>175</v>
      </c>
      <c r="J28" s="67">
        <f>E13+E14+E15+G13+G14+G15+I13+I14+I15</f>
        <v>130</v>
      </c>
      <c r="K28" s="67">
        <f>I28-J28</f>
        <v>45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EP True Grit 16</v>
      </c>
      <c r="B29" s="223">
        <v>4</v>
      </c>
      <c r="C29" s="219"/>
      <c r="D29" s="223">
        <v>4</v>
      </c>
      <c r="E29" s="219"/>
      <c r="F29" s="223"/>
      <c r="G29" s="219"/>
      <c r="H29" s="80"/>
      <c r="I29" s="67">
        <f>B16+B17+B18+F16+F17+F18+H16+H17+H18</f>
        <v>148</v>
      </c>
      <c r="J29" s="67">
        <f>C16+C17+C18+G16+G17+G18+I16+I17+I18</f>
        <v>149</v>
      </c>
      <c r="K29" s="67">
        <f>I29-J29</f>
        <v>-1</v>
      </c>
    </row>
    <row r="30" spans="1:26" ht="24" customHeight="1" x14ac:dyDescent="0.15">
      <c r="A30" s="59" t="str">
        <f>A19</f>
        <v>ARVC 16N1 Adidas</v>
      </c>
      <c r="B30" s="223">
        <v>5</v>
      </c>
      <c r="C30" s="219"/>
      <c r="D30" s="223">
        <v>3</v>
      </c>
      <c r="E30" s="219"/>
      <c r="F30" s="223"/>
      <c r="G30" s="219"/>
      <c r="H30" s="80"/>
      <c r="I30" s="67">
        <f>B19+B20+B21+D19+D20+D21+H19+H20+H21</f>
        <v>138</v>
      </c>
      <c r="J30" s="67">
        <f>C19+C20+C21+E19+E20+E21+I19+I20+I21</f>
        <v>117</v>
      </c>
      <c r="K30" s="67">
        <f>I30-J30</f>
        <v>21</v>
      </c>
    </row>
    <row r="31" spans="1:26" ht="24" customHeight="1" x14ac:dyDescent="0.15">
      <c r="A31" s="59" t="str">
        <f>A22</f>
        <v>Tx Storm 16 Smack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85</v>
      </c>
      <c r="J31" s="67">
        <f>C22+C23+C24+E22+E23+E24+G22+G23+G24</f>
        <v>150</v>
      </c>
      <c r="K31" s="67">
        <f>I31-J31</f>
        <v>-65</v>
      </c>
    </row>
    <row r="32" spans="1:26" ht="12.75" customHeight="1" x14ac:dyDescent="0.15">
      <c r="A32" s="23"/>
      <c r="B32" s="236">
        <f>SUM(B28:C31)</f>
        <v>15</v>
      </c>
      <c r="C32" s="237"/>
      <c r="D32" s="236">
        <f>SUM(D28:E31)</f>
        <v>15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546</v>
      </c>
      <c r="J32" s="74">
        <f>SUM(J28:J31)</f>
        <v>546</v>
      </c>
      <c r="K32" s="74">
        <f>SUM(K28:K31)</f>
        <v>0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Tx Performance 16</v>
      </c>
      <c r="C35" s="219"/>
      <c r="D35" s="218" t="str">
        <f>A30</f>
        <v>ARVC 16N1 Adidas</v>
      </c>
      <c r="E35" s="219"/>
      <c r="F35" s="218" t="str">
        <f>A16</f>
        <v>EP True Grit 16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EP True Grit 16</v>
      </c>
      <c r="C36" s="219"/>
      <c r="D36" s="218" t="str">
        <f>A22</f>
        <v>Tx Storm 16 Smack</v>
      </c>
      <c r="E36" s="219"/>
      <c r="F36" s="218" t="str">
        <f>A13</f>
        <v>Tx Performance 16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Tx Performance 16</v>
      </c>
      <c r="C37" s="219"/>
      <c r="D37" s="218" t="str">
        <f>A31</f>
        <v>Tx Storm 16 Smack</v>
      </c>
      <c r="E37" s="219"/>
      <c r="F37" s="218" t="str">
        <f>A30</f>
        <v>ARVC 16N1 Adidas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EP True Grit 16</v>
      </c>
      <c r="C38" s="219"/>
      <c r="D38" s="218" t="str">
        <f>A30</f>
        <v>ARVC 16N1 Adidas</v>
      </c>
      <c r="E38" s="219"/>
      <c r="F38" s="218" t="str">
        <f>A28</f>
        <v>Tx Performance 16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ARVC 16N1 Adidas</v>
      </c>
      <c r="C39" s="219"/>
      <c r="D39" s="218" t="str">
        <f>A31</f>
        <v>Tx Storm 16 Smack</v>
      </c>
      <c r="E39" s="219"/>
      <c r="F39" s="218" t="str">
        <f>A16</f>
        <v>EP True Grit 16</v>
      </c>
      <c r="G39" s="219"/>
    </row>
    <row r="40" spans="1:12" ht="18" customHeight="1" x14ac:dyDescent="0.15">
      <c r="A40" s="11" t="s">
        <v>271</v>
      </c>
      <c r="B40" s="218" t="str">
        <f>A13</f>
        <v>Tx Performance 16</v>
      </c>
      <c r="C40" s="219"/>
      <c r="D40" s="218" t="str">
        <f>A29</f>
        <v>EP True Grit 16</v>
      </c>
      <c r="E40" s="219"/>
      <c r="F40" s="218" t="str">
        <f>A22</f>
        <v>Tx Storm 16 Smack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A13:A15"/>
    <mergeCell ref="A16:A18"/>
    <mergeCell ref="D16:E18"/>
    <mergeCell ref="B13:C15"/>
    <mergeCell ref="D29:E29"/>
    <mergeCell ref="A22:A24"/>
    <mergeCell ref="A19:A21"/>
    <mergeCell ref="B28:C28"/>
    <mergeCell ref="B26:D26"/>
    <mergeCell ref="B27:C27"/>
    <mergeCell ref="D27:E27"/>
    <mergeCell ref="D28:E28"/>
    <mergeCell ref="D32:E32"/>
    <mergeCell ref="D34:E34"/>
    <mergeCell ref="D35:E35"/>
    <mergeCell ref="B40:C40"/>
    <mergeCell ref="D40:E40"/>
    <mergeCell ref="D37:E37"/>
    <mergeCell ref="D38:E38"/>
    <mergeCell ref="B32:C32"/>
    <mergeCell ref="D39:E39"/>
    <mergeCell ref="F27:G27"/>
    <mergeCell ref="F39:G39"/>
    <mergeCell ref="F40:G40"/>
    <mergeCell ref="F37:G37"/>
    <mergeCell ref="F38:G38"/>
    <mergeCell ref="F32:G32"/>
    <mergeCell ref="F31:G31"/>
    <mergeCell ref="F30:G30"/>
    <mergeCell ref="F29:G29"/>
    <mergeCell ref="F28:G28"/>
    <mergeCell ref="I37:L37"/>
    <mergeCell ref="I38:L38"/>
    <mergeCell ref="F34:G34"/>
    <mergeCell ref="I34:L34"/>
    <mergeCell ref="I35:L35"/>
    <mergeCell ref="H12:I12"/>
    <mergeCell ref="F12:G12"/>
    <mergeCell ref="B12:C12"/>
    <mergeCell ref="D12:E12"/>
    <mergeCell ref="A1:M1"/>
    <mergeCell ref="A2:M2"/>
    <mergeCell ref="A7:H7"/>
    <mergeCell ref="K12:L12"/>
    <mergeCell ref="K16:L18"/>
    <mergeCell ref="J16:J18"/>
    <mergeCell ref="J13:J15"/>
    <mergeCell ref="K13:L15"/>
    <mergeCell ref="F26:H26"/>
    <mergeCell ref="H22:I24"/>
    <mergeCell ref="J19:J21"/>
    <mergeCell ref="K19:L21"/>
    <mergeCell ref="J22:J24"/>
    <mergeCell ref="K22:L24"/>
    <mergeCell ref="I26:J26"/>
    <mergeCell ref="A42:H42"/>
    <mergeCell ref="A43:H43"/>
    <mergeCell ref="B30:C30"/>
    <mergeCell ref="B29:C29"/>
    <mergeCell ref="F35:G35"/>
    <mergeCell ref="F36:G36"/>
    <mergeCell ref="B38:C38"/>
    <mergeCell ref="B39:C39"/>
    <mergeCell ref="D31:E31"/>
    <mergeCell ref="B34:C34"/>
    <mergeCell ref="B35:C35"/>
    <mergeCell ref="B36:C36"/>
    <mergeCell ref="B37:C37"/>
    <mergeCell ref="D36:E36"/>
    <mergeCell ref="B31:C31"/>
    <mergeCell ref="D30:E30"/>
  </mergeCells>
  <printOptions horizontalCentered="1" verticalCentered="1"/>
  <pageMargins left="0.2" right="0.23" top="0.17" bottom="0.2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Pools!C61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Pools!C62</f>
        <v>ABQ Convention Center Ct. 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Pools!A60</f>
        <v>16's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268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12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DCVA Elite 16</v>
      </c>
      <c r="C12" s="222"/>
      <c r="D12" s="218" t="str">
        <f>A16</f>
        <v>RVC Impact 16</v>
      </c>
      <c r="E12" s="219"/>
      <c r="F12" s="218" t="str">
        <f>A19</f>
        <v>915 United 16 Ruben</v>
      </c>
      <c r="G12" s="219"/>
      <c r="H12" s="218" t="str">
        <f>A22</f>
        <v>NLVC 16 Elite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Pools!C64</f>
        <v>DCVA Elite 16</v>
      </c>
      <c r="B13" s="235"/>
      <c r="C13" s="228"/>
      <c r="D13" s="14">
        <v>25</v>
      </c>
      <c r="E13" s="14">
        <v>8</v>
      </c>
      <c r="F13" s="21">
        <v>25</v>
      </c>
      <c r="G13" s="21">
        <v>14</v>
      </c>
      <c r="H13" s="21">
        <v>25</v>
      </c>
      <c r="I13" s="21">
        <v>5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18</v>
      </c>
      <c r="F14" s="21">
        <v>25</v>
      </c>
      <c r="G14" s="21">
        <v>16</v>
      </c>
      <c r="H14" s="21">
        <v>25</v>
      </c>
      <c r="I14" s="21">
        <v>13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Pools!C65</f>
        <v>RVC Impact 16</v>
      </c>
      <c r="B16" s="26">
        <f>IF(E13&gt;0,E13," ")</f>
        <v>8</v>
      </c>
      <c r="C16" s="26">
        <f>IF(D13&gt;0,D13," ")</f>
        <v>25</v>
      </c>
      <c r="D16" s="235"/>
      <c r="E16" s="228"/>
      <c r="F16" s="14">
        <v>25</v>
      </c>
      <c r="G16" s="14">
        <v>17</v>
      </c>
      <c r="H16" s="21">
        <v>25</v>
      </c>
      <c r="I16" s="21">
        <v>17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18</v>
      </c>
      <c r="C17" s="26">
        <f>IF(D14&gt;0,D14," ")</f>
        <v>25</v>
      </c>
      <c r="D17" s="229"/>
      <c r="E17" s="230"/>
      <c r="F17" s="14">
        <v>25</v>
      </c>
      <c r="G17" s="14">
        <v>23</v>
      </c>
      <c r="H17" s="21">
        <v>25</v>
      </c>
      <c r="I17" s="21">
        <v>13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Pools!C66</f>
        <v>915 United 16 Ruben</v>
      </c>
      <c r="B19" s="26">
        <f>IF(G13&gt;0,G13," ")</f>
        <v>14</v>
      </c>
      <c r="C19" s="26">
        <f>IF(F13&gt;0,F13," ")</f>
        <v>25</v>
      </c>
      <c r="D19" s="26">
        <f>IF(G16&gt;0,G16," ")</f>
        <v>17</v>
      </c>
      <c r="E19" s="26">
        <f>IF(F16&gt;0,F16," ")</f>
        <v>25</v>
      </c>
      <c r="F19" s="28"/>
      <c r="G19" s="28"/>
      <c r="H19" s="14">
        <v>25</v>
      </c>
      <c r="I19" s="14">
        <v>23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16</v>
      </c>
      <c r="C20" s="26">
        <f>IF(F14&gt;0,F14," ")</f>
        <v>25</v>
      </c>
      <c r="D20" s="26">
        <f>IF(G17&gt;0,G17," ")</f>
        <v>23</v>
      </c>
      <c r="E20" s="26">
        <f>IF(F17&gt;0,F17," ")</f>
        <v>25</v>
      </c>
      <c r="F20" s="28"/>
      <c r="G20" s="28"/>
      <c r="H20" s="14">
        <v>30</v>
      </c>
      <c r="I20" s="14">
        <v>28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Pools!C67</f>
        <v>NLVC 16 Elite</v>
      </c>
      <c r="B22" s="26">
        <f>IF(I13&gt;0,I13," ")</f>
        <v>5</v>
      </c>
      <c r="C22" s="26">
        <f>IF(H13&gt;0,H13," ")</f>
        <v>25</v>
      </c>
      <c r="D22" s="26">
        <f>IF(I16&gt;0,I16," ")</f>
        <v>17</v>
      </c>
      <c r="E22" s="26">
        <f>IF(H16&gt;0,H16," ")</f>
        <v>25</v>
      </c>
      <c r="F22" s="26">
        <f>IF(I19&gt;0,I19," ")</f>
        <v>23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13</v>
      </c>
      <c r="C23" s="26">
        <f>IF(H14&gt;0,H14," ")</f>
        <v>25</v>
      </c>
      <c r="D23" s="26">
        <f>IF(I17&gt;0,I17," ")</f>
        <v>13</v>
      </c>
      <c r="E23" s="26">
        <f>IF(H17&gt;0,H17," ")</f>
        <v>25</v>
      </c>
      <c r="F23" s="26">
        <f>IF(I20&gt;0,I20," ")</f>
        <v>28</v>
      </c>
      <c r="G23" s="26">
        <f>IF(H20&gt;0,H20," ")</f>
        <v>30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DCVA Elite 16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74</v>
      </c>
      <c r="K28" s="67">
        <f>I28-J28</f>
        <v>76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RVC Impact 16</v>
      </c>
      <c r="B29" s="223">
        <v>4</v>
      </c>
      <c r="C29" s="219"/>
      <c r="D29" s="223">
        <v>2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915 United 16 Ruben</v>
      </c>
      <c r="B30" s="223">
        <v>2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125</v>
      </c>
      <c r="J30" s="67">
        <f>C19+C20+C21+E19+E20+E21+I19+I20+I21</f>
        <v>151</v>
      </c>
      <c r="K30" s="67">
        <f>I30-J30</f>
        <v>-26</v>
      </c>
    </row>
    <row r="31" spans="1:26" ht="24" customHeight="1" x14ac:dyDescent="0.15">
      <c r="A31" s="59" t="str">
        <f>A22</f>
        <v>NLVC 16 Elite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99</v>
      </c>
      <c r="J31" s="67">
        <f>C22+C23+C24+E22+E23+E24+G22+G23+G24</f>
        <v>155</v>
      </c>
      <c r="K31" s="67">
        <f>I31-J31</f>
        <v>-56</v>
      </c>
    </row>
    <row r="32" spans="1:26" ht="12.75" customHeight="1" x14ac:dyDescent="0.15">
      <c r="A32" s="23"/>
      <c r="B32" s="236">
        <f>SUM(B28:C31)</f>
        <v>12</v>
      </c>
      <c r="C32" s="237"/>
      <c r="D32" s="236">
        <f>SUM(D28:E31)</f>
        <v>12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DCVA Elite 16</v>
      </c>
      <c r="C35" s="219"/>
      <c r="D35" s="218" t="str">
        <f>A30</f>
        <v>915 United 16 Ruben</v>
      </c>
      <c r="E35" s="219"/>
      <c r="F35" s="218" t="str">
        <f>A16</f>
        <v>RVC Impact 16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RVC Impact 16</v>
      </c>
      <c r="C36" s="219"/>
      <c r="D36" s="218" t="str">
        <f>A22</f>
        <v>NLVC 16 Elite</v>
      </c>
      <c r="E36" s="219"/>
      <c r="F36" s="218" t="str">
        <f>A13</f>
        <v>DCVA Elite 16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DCVA Elite 16</v>
      </c>
      <c r="C37" s="219"/>
      <c r="D37" s="218" t="str">
        <f>A31</f>
        <v>NLVC 16 Elite</v>
      </c>
      <c r="E37" s="219"/>
      <c r="F37" s="218" t="str">
        <f>A30</f>
        <v>915 United 16 Ruben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RVC Impact 16</v>
      </c>
      <c r="C38" s="219"/>
      <c r="D38" s="218" t="str">
        <f>A30</f>
        <v>915 United 16 Ruben</v>
      </c>
      <c r="E38" s="219"/>
      <c r="F38" s="218" t="str">
        <f>A28</f>
        <v>DCVA Elite 16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915 United 16 Ruben</v>
      </c>
      <c r="C39" s="219"/>
      <c r="D39" s="218" t="str">
        <f>A31</f>
        <v>NLVC 16 Elite</v>
      </c>
      <c r="E39" s="219"/>
      <c r="F39" s="218" t="str">
        <f>A16</f>
        <v>RVC Impact 16</v>
      </c>
      <c r="G39" s="219"/>
    </row>
    <row r="40" spans="1:12" ht="18" customHeight="1" x14ac:dyDescent="0.15">
      <c r="A40" s="11" t="s">
        <v>271</v>
      </c>
      <c r="B40" s="218" t="str">
        <f>A13</f>
        <v>DCVA Elite 16</v>
      </c>
      <c r="C40" s="219"/>
      <c r="D40" s="218" t="str">
        <f>A29</f>
        <v>RVC Impact 16</v>
      </c>
      <c r="E40" s="219"/>
      <c r="F40" s="218" t="str">
        <f>A22</f>
        <v>NLVC 16 Elite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31:C31"/>
    <mergeCell ref="B36:C36"/>
    <mergeCell ref="B34:C34"/>
    <mergeCell ref="B35:C35"/>
    <mergeCell ref="B32:C32"/>
    <mergeCell ref="D34:E34"/>
    <mergeCell ref="D35:E35"/>
    <mergeCell ref="D36:E36"/>
    <mergeCell ref="D37:E37"/>
    <mergeCell ref="D39:E39"/>
    <mergeCell ref="D38:E38"/>
    <mergeCell ref="B29:C29"/>
    <mergeCell ref="D29:E29"/>
    <mergeCell ref="F29:G29"/>
    <mergeCell ref="D30:E30"/>
    <mergeCell ref="F30:G30"/>
    <mergeCell ref="B30:C30"/>
    <mergeCell ref="K16:L18"/>
    <mergeCell ref="J13:J15"/>
    <mergeCell ref="K13:L15"/>
    <mergeCell ref="D32:E32"/>
    <mergeCell ref="F32:G32"/>
    <mergeCell ref="D31:E31"/>
    <mergeCell ref="F31:G31"/>
    <mergeCell ref="K22:L24"/>
    <mergeCell ref="J19:J21"/>
    <mergeCell ref="J22:J24"/>
    <mergeCell ref="K19:L21"/>
    <mergeCell ref="H22:I24"/>
    <mergeCell ref="I26:J26"/>
    <mergeCell ref="F26:H26"/>
    <mergeCell ref="J16:J18"/>
    <mergeCell ref="B28:C28"/>
    <mergeCell ref="D27:E27"/>
    <mergeCell ref="F27:G27"/>
    <mergeCell ref="D28:E28"/>
    <mergeCell ref="F28:G28"/>
    <mergeCell ref="B27:C27"/>
    <mergeCell ref="A1:M1"/>
    <mergeCell ref="A2:M2"/>
    <mergeCell ref="D12:E12"/>
    <mergeCell ref="H12:I12"/>
    <mergeCell ref="A7:H7"/>
    <mergeCell ref="F12:G12"/>
    <mergeCell ref="K12:L12"/>
    <mergeCell ref="B12:C12"/>
    <mergeCell ref="I34:L34"/>
    <mergeCell ref="I35:L35"/>
    <mergeCell ref="I37:L37"/>
    <mergeCell ref="I38:L38"/>
    <mergeCell ref="F40:G40"/>
    <mergeCell ref="F36:G36"/>
    <mergeCell ref="F34:G34"/>
    <mergeCell ref="F35:G35"/>
    <mergeCell ref="F39:G39"/>
    <mergeCell ref="A42:H42"/>
    <mergeCell ref="A43:H43"/>
    <mergeCell ref="F37:G37"/>
    <mergeCell ref="F38:G38"/>
    <mergeCell ref="B38:C38"/>
    <mergeCell ref="B39:C39"/>
    <mergeCell ref="D40:E40"/>
    <mergeCell ref="B40:C40"/>
    <mergeCell ref="B37:C37"/>
    <mergeCell ref="A13:A15"/>
    <mergeCell ref="B13:C15"/>
    <mergeCell ref="A16:A18"/>
    <mergeCell ref="D16:E18"/>
    <mergeCell ref="B26:D26"/>
    <mergeCell ref="A19:A21"/>
    <mergeCell ref="A22:A24"/>
  </mergeCells>
  <printOptions horizontalCentered="1" verticalCentered="1"/>
  <pageMargins left="0.2" right="0.23" top="0.17" bottom="0.2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Pools!D61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Pools!D62</f>
        <v>ABQ Convention Center Ct. 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Pools!A60</f>
        <v>16's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276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16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915 United 16 Gil/Alan</v>
      </c>
      <c r="C12" s="222"/>
      <c r="D12" s="218" t="str">
        <f>A16</f>
        <v>EP Spartans 16</v>
      </c>
      <c r="E12" s="219"/>
      <c r="F12" s="218" t="str">
        <f>A19</f>
        <v>DCVA Heat 16</v>
      </c>
      <c r="G12" s="219"/>
      <c r="H12" s="218" t="str">
        <f>A22</f>
        <v>SF Storm 161 Heat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Pools!D64</f>
        <v>915 United 16 Gil/Alan</v>
      </c>
      <c r="B13" s="235"/>
      <c r="C13" s="228"/>
      <c r="D13" s="14">
        <v>4</v>
      </c>
      <c r="E13" s="14">
        <v>25</v>
      </c>
      <c r="F13" s="21">
        <v>23</v>
      </c>
      <c r="G13" s="21">
        <v>25</v>
      </c>
      <c r="H13" s="14">
        <v>26</v>
      </c>
      <c r="I13" s="14">
        <v>24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19</v>
      </c>
      <c r="F14" s="21">
        <v>25</v>
      </c>
      <c r="G14" s="21">
        <v>13</v>
      </c>
      <c r="H14" s="14">
        <v>25</v>
      </c>
      <c r="I14" s="14">
        <v>23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14">
        <v>15</v>
      </c>
      <c r="E15" s="14">
        <v>11</v>
      </c>
      <c r="F15" s="21">
        <v>15</v>
      </c>
      <c r="G15" s="21">
        <v>12</v>
      </c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Pools!D65</f>
        <v>EP Spartans 16</v>
      </c>
      <c r="B16" s="26">
        <f>IF(E13&gt;0,E13," ")</f>
        <v>25</v>
      </c>
      <c r="C16" s="26">
        <f>IF(D13&gt;0,D13," ")</f>
        <v>4</v>
      </c>
      <c r="D16" s="235"/>
      <c r="E16" s="228"/>
      <c r="F16" s="14">
        <v>25</v>
      </c>
      <c r="G16" s="14">
        <v>21</v>
      </c>
      <c r="H16" s="21">
        <v>20</v>
      </c>
      <c r="I16" s="21">
        <v>25</v>
      </c>
      <c r="J16" s="224">
        <v>2</v>
      </c>
      <c r="K16" s="227">
        <v>3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19</v>
      </c>
      <c r="C17" s="26">
        <f>IF(D14&gt;0,D14," ")</f>
        <v>25</v>
      </c>
      <c r="D17" s="229"/>
      <c r="E17" s="230"/>
      <c r="F17" s="14">
        <v>25</v>
      </c>
      <c r="G17" s="14">
        <v>20</v>
      </c>
      <c r="H17" s="21">
        <v>19</v>
      </c>
      <c r="I17" s="21">
        <v>25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11</v>
      </c>
      <c r="C18" s="26">
        <f>IF(D15&gt;0,D15," ")</f>
        <v>15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Pools!D66</f>
        <v>DCVA Heat 16</v>
      </c>
      <c r="B19" s="26">
        <f>IF(G13&gt;0,G13," ")</f>
        <v>25</v>
      </c>
      <c r="C19" s="26">
        <f>IF(F13&gt;0,F13," ")</f>
        <v>23</v>
      </c>
      <c r="D19" s="26">
        <f>IF(G16&gt;0,G16," ")</f>
        <v>21</v>
      </c>
      <c r="E19" s="26">
        <f>IF(F16&gt;0,F16," ")</f>
        <v>25</v>
      </c>
      <c r="F19" s="28"/>
      <c r="G19" s="28"/>
      <c r="H19" s="14">
        <v>19</v>
      </c>
      <c r="I19" s="14">
        <v>25</v>
      </c>
      <c r="J19" s="224">
        <v>3</v>
      </c>
      <c r="K19" s="227">
        <v>4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13</v>
      </c>
      <c r="C20" s="26">
        <f>IF(F14&gt;0,F14," ")</f>
        <v>25</v>
      </c>
      <c r="D20" s="26">
        <f>IF(G17&gt;0,G17," ")</f>
        <v>20</v>
      </c>
      <c r="E20" s="26">
        <f>IF(F17&gt;0,F17," ")</f>
        <v>25</v>
      </c>
      <c r="F20" s="28"/>
      <c r="G20" s="28"/>
      <c r="H20" s="14">
        <v>17</v>
      </c>
      <c r="I20" s="14">
        <v>25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>
        <f>IF(G15&gt;0,G15," ")</f>
        <v>12</v>
      </c>
      <c r="C21" s="26">
        <f>IF(F15&gt;0,F15," ")</f>
        <v>15</v>
      </c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Pools!D67</f>
        <v>SF Storm 161 Heat</v>
      </c>
      <c r="B22" s="26">
        <f>IF(I13&gt;0,I13," ")</f>
        <v>24</v>
      </c>
      <c r="C22" s="26">
        <f>IF(H13&gt;0,H13," ")</f>
        <v>26</v>
      </c>
      <c r="D22" s="26">
        <f>IF(I16&gt;0,I16," ")</f>
        <v>25</v>
      </c>
      <c r="E22" s="26">
        <f>IF(H16&gt;0,H16," ")</f>
        <v>20</v>
      </c>
      <c r="F22" s="26">
        <f>IF(I19&gt;0,I19," ")</f>
        <v>25</v>
      </c>
      <c r="G22" s="26">
        <f>IF(H19&gt;0,H19," ")</f>
        <v>19</v>
      </c>
      <c r="H22" s="235"/>
      <c r="I22" s="228"/>
      <c r="J22" s="224">
        <v>4</v>
      </c>
      <c r="K22" s="227">
        <v>2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23</v>
      </c>
      <c r="C23" s="26">
        <f>IF(H14&gt;0,H14," ")</f>
        <v>25</v>
      </c>
      <c r="D23" s="26">
        <f>IF(I17&gt;0,I17," ")</f>
        <v>25</v>
      </c>
      <c r="E23" s="26">
        <f>IF(H17&gt;0,H17," ")</f>
        <v>19</v>
      </c>
      <c r="F23" s="26">
        <f>IF(I20&gt;0,I20," ")</f>
        <v>25</v>
      </c>
      <c r="G23" s="26">
        <f>IF(H20&gt;0,H20," ")</f>
        <v>17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915 United 16 Gil/Alan</v>
      </c>
      <c r="B28" s="223">
        <v>6</v>
      </c>
      <c r="C28" s="219"/>
      <c r="D28" s="223">
        <v>2</v>
      </c>
      <c r="E28" s="219"/>
      <c r="F28" s="223"/>
      <c r="G28" s="219"/>
      <c r="H28" s="80"/>
      <c r="I28" s="67">
        <f>D13+D14+D15+F13+F14+F15+H13+H14+H15</f>
        <v>158</v>
      </c>
      <c r="J28" s="67">
        <f>E13+E14+E15+G13+G14+G15+I13+I14+I15</f>
        <v>152</v>
      </c>
      <c r="K28" s="67">
        <f>I28-J28</f>
        <v>6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EP Spartans 16</v>
      </c>
      <c r="B29" s="223">
        <v>3</v>
      </c>
      <c r="C29" s="219"/>
      <c r="D29" s="223">
        <v>4</v>
      </c>
      <c r="E29" s="219"/>
      <c r="F29" s="223"/>
      <c r="G29" s="219"/>
      <c r="H29" s="80"/>
      <c r="I29" s="67">
        <f>B16+B17+B18+F16+F17+F18+H16+H17+H18</f>
        <v>144</v>
      </c>
      <c r="J29" s="67">
        <f>C16+C17+C18+G16+G17+G18+I16+I17+I18</f>
        <v>135</v>
      </c>
      <c r="K29" s="67">
        <f>I29-J29</f>
        <v>9</v>
      </c>
    </row>
    <row r="30" spans="1:26" ht="24" customHeight="1" x14ac:dyDescent="0.15">
      <c r="A30" s="59" t="str">
        <f>A19</f>
        <v>DCVA Heat 16</v>
      </c>
      <c r="B30" s="223">
        <v>1</v>
      </c>
      <c r="C30" s="219"/>
      <c r="D30" s="223">
        <v>6</v>
      </c>
      <c r="E30" s="219"/>
      <c r="F30" s="223"/>
      <c r="G30" s="219"/>
      <c r="H30" s="80"/>
      <c r="I30" s="67">
        <f>B19+B20+B21+D19+D20+D21+H19+H20+H21</f>
        <v>127</v>
      </c>
      <c r="J30" s="67">
        <f>C19+C20+C21+E19+E20+E21+I19+I20+I21</f>
        <v>163</v>
      </c>
      <c r="K30" s="67">
        <f>I30-J30</f>
        <v>-36</v>
      </c>
    </row>
    <row r="31" spans="1:26" ht="24" customHeight="1" x14ac:dyDescent="0.15">
      <c r="A31" s="59" t="str">
        <f>A22</f>
        <v>SF Storm 161 Heat</v>
      </c>
      <c r="B31" s="223">
        <v>4</v>
      </c>
      <c r="C31" s="219"/>
      <c r="D31" s="223">
        <v>2</v>
      </c>
      <c r="E31" s="219"/>
      <c r="F31" s="223"/>
      <c r="G31" s="219"/>
      <c r="H31" s="80"/>
      <c r="I31" s="67">
        <f>B22+B23+B24+D22+D23+D24+F22+F23+F24</f>
        <v>147</v>
      </c>
      <c r="J31" s="67">
        <f>C22+C23+C24+E22+E23+E24+G22+G23+G24</f>
        <v>126</v>
      </c>
      <c r="K31" s="67">
        <f>I31-J31</f>
        <v>21</v>
      </c>
    </row>
    <row r="32" spans="1:26" ht="12.75" customHeight="1" x14ac:dyDescent="0.15">
      <c r="A32" s="23"/>
      <c r="B32" s="236">
        <f>SUM(B28:C31)</f>
        <v>14</v>
      </c>
      <c r="C32" s="237"/>
      <c r="D32" s="236">
        <f>SUM(D28:E31)</f>
        <v>14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576</v>
      </c>
      <c r="J32" s="74">
        <f>SUM(J28:J31)</f>
        <v>576</v>
      </c>
      <c r="K32" s="74">
        <f>SUM(K28:K31)</f>
        <v>0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915 United 16 Gil/Alan</v>
      </c>
      <c r="C35" s="219"/>
      <c r="D35" s="218" t="str">
        <f>A30</f>
        <v>DCVA Heat 16</v>
      </c>
      <c r="E35" s="219"/>
      <c r="F35" s="218" t="str">
        <f>A16</f>
        <v>EP Spartans 16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EP Spartans 16</v>
      </c>
      <c r="C36" s="219"/>
      <c r="D36" s="218" t="str">
        <f>A22</f>
        <v>SF Storm 161 Heat</v>
      </c>
      <c r="E36" s="219"/>
      <c r="F36" s="218" t="str">
        <f>A13</f>
        <v>915 United 16 Gil/Alan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915 United 16 Gil/Alan</v>
      </c>
      <c r="C37" s="219"/>
      <c r="D37" s="218" t="str">
        <f>A31</f>
        <v>SF Storm 161 Heat</v>
      </c>
      <c r="E37" s="219"/>
      <c r="F37" s="218" t="str">
        <f>A30</f>
        <v>DCVA Heat 16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EP Spartans 16</v>
      </c>
      <c r="C38" s="219"/>
      <c r="D38" s="218" t="str">
        <f>A30</f>
        <v>DCVA Heat 16</v>
      </c>
      <c r="E38" s="219"/>
      <c r="F38" s="218" t="str">
        <f>A28</f>
        <v>915 United 16 Gil/Alan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DCVA Heat 16</v>
      </c>
      <c r="C39" s="219"/>
      <c r="D39" s="218" t="str">
        <f>A31</f>
        <v>SF Storm 161 Heat</v>
      </c>
      <c r="E39" s="219"/>
      <c r="F39" s="218" t="str">
        <f>A16</f>
        <v>EP Spartans 16</v>
      </c>
      <c r="G39" s="219"/>
    </row>
    <row r="40" spans="1:12" ht="18" customHeight="1" x14ac:dyDescent="0.15">
      <c r="A40" s="11" t="s">
        <v>271</v>
      </c>
      <c r="B40" s="218" t="str">
        <f>A13</f>
        <v>915 United 16 Gil/Alan</v>
      </c>
      <c r="C40" s="219"/>
      <c r="D40" s="218" t="str">
        <f>A29</f>
        <v>EP Spartans 16</v>
      </c>
      <c r="E40" s="219"/>
      <c r="F40" s="218" t="str">
        <f>A22</f>
        <v>SF Storm 161 Heat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28:C28"/>
    <mergeCell ref="D28:E28"/>
    <mergeCell ref="F28:G28"/>
    <mergeCell ref="D29:E29"/>
    <mergeCell ref="F29:G29"/>
    <mergeCell ref="B29:C29"/>
    <mergeCell ref="B30:C30"/>
    <mergeCell ref="B37:C37"/>
    <mergeCell ref="B35:C35"/>
    <mergeCell ref="B36:C36"/>
    <mergeCell ref="B39:C39"/>
    <mergeCell ref="B32:C32"/>
    <mergeCell ref="B31:C31"/>
    <mergeCell ref="A43:H43"/>
    <mergeCell ref="B40:C40"/>
    <mergeCell ref="D40:E40"/>
    <mergeCell ref="F40:G40"/>
    <mergeCell ref="D32:E32"/>
    <mergeCell ref="F32:G32"/>
    <mergeCell ref="B38:C38"/>
    <mergeCell ref="D38:E38"/>
    <mergeCell ref="F38:G38"/>
    <mergeCell ref="D35:E35"/>
    <mergeCell ref="F35:G35"/>
    <mergeCell ref="D39:E39"/>
    <mergeCell ref="F39:G39"/>
    <mergeCell ref="A42:H42"/>
    <mergeCell ref="D30:E30"/>
    <mergeCell ref="F30:G30"/>
    <mergeCell ref="D36:E36"/>
    <mergeCell ref="F36:G36"/>
    <mergeCell ref="D37:E37"/>
    <mergeCell ref="F37:G37"/>
    <mergeCell ref="F34:G34"/>
    <mergeCell ref="D31:E31"/>
    <mergeCell ref="F31:G31"/>
    <mergeCell ref="A7:H7"/>
    <mergeCell ref="A1:M1"/>
    <mergeCell ref="A2:M2"/>
    <mergeCell ref="D12:E12"/>
    <mergeCell ref="K12:L12"/>
    <mergeCell ref="F12:G12"/>
    <mergeCell ref="H12:I12"/>
    <mergeCell ref="B12:C12"/>
    <mergeCell ref="K19:L21"/>
    <mergeCell ref="K22:L24"/>
    <mergeCell ref="J13:J15"/>
    <mergeCell ref="K13:L15"/>
    <mergeCell ref="J16:J18"/>
    <mergeCell ref="K16:L18"/>
    <mergeCell ref="J22:J24"/>
    <mergeCell ref="A19:A21"/>
    <mergeCell ref="A22:A24"/>
    <mergeCell ref="A13:A15"/>
    <mergeCell ref="B13:C15"/>
    <mergeCell ref="A16:A18"/>
    <mergeCell ref="D16:E18"/>
    <mergeCell ref="J19:J21"/>
    <mergeCell ref="D27:E27"/>
    <mergeCell ref="B26:D26"/>
    <mergeCell ref="F26:H26"/>
    <mergeCell ref="I26:J26"/>
    <mergeCell ref="F27:G27"/>
    <mergeCell ref="B27:C27"/>
    <mergeCell ref="H22:I24"/>
    <mergeCell ref="I37:L37"/>
    <mergeCell ref="I38:L38"/>
    <mergeCell ref="B34:C34"/>
    <mergeCell ref="D34:E34"/>
    <mergeCell ref="I34:L34"/>
    <mergeCell ref="I35:L35"/>
  </mergeCells>
  <printOptions horizontalCentered="1" verticalCentered="1"/>
  <pageMargins left="0.2" right="0.23" top="0.17" bottom="0.2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Z1000"/>
  <sheetViews>
    <sheetView topLeftCell="A2" workbookViewId="0">
      <selection activeCell="C35" sqref="C35"/>
    </sheetView>
  </sheetViews>
  <sheetFormatPr baseColWidth="10" defaultColWidth="14.5" defaultRowHeight="15" customHeight="1" x14ac:dyDescent="0.15"/>
  <cols>
    <col min="1" max="1" width="27.6640625" customWidth="1"/>
    <col min="2" max="3" width="28.6640625" customWidth="1"/>
    <col min="4" max="4" width="29.5" customWidth="1"/>
    <col min="5" max="6" width="28.6640625" customWidth="1"/>
    <col min="7" max="7" width="27.6640625" customWidth="1"/>
    <col min="8" max="9" width="25.6640625" customWidth="1"/>
    <col min="10" max="13" width="8.83203125" customWidth="1"/>
    <col min="14" max="26" width="10.6640625" customWidth="1"/>
  </cols>
  <sheetData>
    <row r="1" spans="1:26" ht="29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81"/>
      <c r="I1" s="81"/>
    </row>
    <row r="2" spans="1:26" ht="29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82"/>
      <c r="I2" s="82"/>
    </row>
    <row r="3" spans="1:26" ht="29" customHeight="1" x14ac:dyDescent="0.2">
      <c r="A3" s="240"/>
      <c r="B3" s="210"/>
      <c r="C3" s="210"/>
      <c r="D3" s="2"/>
      <c r="E3" s="2"/>
    </row>
    <row r="4" spans="1:26" ht="29" customHeight="1" x14ac:dyDescent="0.2">
      <c r="A4" s="242" t="str">
        <f>Pools!A60</f>
        <v>16's Bid</v>
      </c>
      <c r="B4" s="210"/>
      <c r="C4" s="210"/>
      <c r="D4" s="210"/>
      <c r="E4" s="210"/>
      <c r="F4" s="210"/>
      <c r="G4" s="210"/>
      <c r="H4" s="84"/>
      <c r="I4" s="84"/>
    </row>
    <row r="5" spans="1:26" ht="29" customHeight="1" x14ac:dyDescent="0.2">
      <c r="A5" s="242" t="s">
        <v>282</v>
      </c>
      <c r="B5" s="210"/>
      <c r="C5" s="210"/>
      <c r="D5" s="210"/>
      <c r="E5" s="210"/>
      <c r="F5" s="210"/>
      <c r="G5" s="210"/>
      <c r="H5" s="84"/>
      <c r="I5" s="84"/>
    </row>
    <row r="6" spans="1:26" ht="29" customHeight="1" x14ac:dyDescent="0.2">
      <c r="C6" s="12"/>
      <c r="E6" s="12"/>
      <c r="H6" s="84"/>
      <c r="I6" s="84"/>
    </row>
    <row r="7" spans="1:26" ht="29" customHeight="1" x14ac:dyDescent="0.2">
      <c r="A7" s="66"/>
      <c r="B7" s="83"/>
      <c r="C7" s="85"/>
      <c r="D7" s="33" t="s">
        <v>398</v>
      </c>
      <c r="E7" s="33"/>
      <c r="F7" s="66"/>
      <c r="G7" s="83"/>
      <c r="H7" s="33"/>
      <c r="I7" s="33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2.75" customHeight="1" x14ac:dyDescent="0.2">
      <c r="A8" s="66"/>
      <c r="B8" s="66"/>
      <c r="C8" s="85"/>
      <c r="D8" s="66"/>
      <c r="E8" s="8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2.75" customHeight="1" x14ac:dyDescent="0.2">
      <c r="A9" s="245" t="s">
        <v>285</v>
      </c>
      <c r="B9" s="210"/>
      <c r="C9" s="210"/>
      <c r="D9" s="210"/>
      <c r="E9" s="210"/>
      <c r="F9" s="210"/>
      <c r="G9" s="21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">
      <c r="A10" s="66"/>
      <c r="B10" s="66"/>
      <c r="C10" s="85"/>
      <c r="D10" s="66"/>
      <c r="E10" s="85"/>
      <c r="F10" s="66"/>
      <c r="G10" s="66"/>
      <c r="H10" s="83"/>
      <c r="I10" s="83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2.75" customHeight="1" x14ac:dyDescent="0.2">
      <c r="A11" s="66"/>
      <c r="B11" s="66"/>
      <c r="C11" s="85"/>
      <c r="D11" s="66"/>
      <c r="E11" s="8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30" customHeight="1" x14ac:dyDescent="0.2">
      <c r="A12" s="66"/>
      <c r="B12" s="66"/>
      <c r="C12" s="85"/>
      <c r="D12" s="85"/>
      <c r="E12" s="8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7" customHeight="1" x14ac:dyDescent="0.2">
      <c r="A13" s="66"/>
      <c r="B13" s="66"/>
      <c r="C13" s="191" t="s">
        <v>127</v>
      </c>
      <c r="D13" s="85"/>
      <c r="E13" s="191" t="s">
        <v>634</v>
      </c>
      <c r="F13" s="66"/>
      <c r="G13" s="66"/>
      <c r="H13" s="36"/>
      <c r="I13" s="89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7" customHeight="1" x14ac:dyDescent="0.2">
      <c r="A14" s="66"/>
      <c r="B14" s="66"/>
      <c r="C14" s="87" t="s">
        <v>286</v>
      </c>
      <c r="D14" s="85"/>
      <c r="E14" s="88"/>
      <c r="F14" s="66"/>
      <c r="G14" s="66"/>
      <c r="H14" s="36"/>
      <c r="I14" s="8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7" customHeight="1" x14ac:dyDescent="0.2">
      <c r="A15" s="85"/>
      <c r="B15" s="85"/>
      <c r="C15" s="90"/>
      <c r="D15" s="66"/>
      <c r="E15" s="88"/>
      <c r="F15" s="66"/>
      <c r="G15" s="66"/>
      <c r="H15" s="36"/>
      <c r="I15" s="89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7" customHeight="1" x14ac:dyDescent="0.2">
      <c r="A16" s="85"/>
      <c r="B16" s="85"/>
      <c r="C16" s="90"/>
      <c r="D16" s="66"/>
      <c r="E16" s="88"/>
      <c r="F16" s="66"/>
      <c r="G16" s="66"/>
      <c r="H16" s="36"/>
      <c r="I16" s="89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7" customHeight="1" x14ac:dyDescent="0.2">
      <c r="A17" s="85"/>
      <c r="B17" s="85"/>
      <c r="C17" s="90"/>
      <c r="D17" s="66"/>
      <c r="E17" s="88"/>
      <c r="F17" s="66"/>
      <c r="G17" s="66"/>
      <c r="H17" s="36"/>
      <c r="I17" s="89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27" customHeight="1" x14ac:dyDescent="0.2">
      <c r="A18" s="66"/>
      <c r="B18" s="66"/>
      <c r="C18" s="61" t="s">
        <v>288</v>
      </c>
      <c r="D18" s="66"/>
      <c r="E18" s="42" t="s">
        <v>289</v>
      </c>
      <c r="F18" s="66"/>
      <c r="G18" s="66"/>
      <c r="H18" s="36"/>
      <c r="I18" s="89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7" customHeight="1" x14ac:dyDescent="0.2">
      <c r="A19" s="66"/>
      <c r="B19" s="192" t="s">
        <v>127</v>
      </c>
      <c r="C19" s="68" t="str">
        <f>E19</f>
        <v>ABQ CC Ct. 11</v>
      </c>
      <c r="D19" s="66"/>
      <c r="E19" s="44" t="str">
        <f>D25</f>
        <v>ABQ CC Ct. 11</v>
      </c>
      <c r="F19" s="255" t="s">
        <v>125</v>
      </c>
      <c r="G19" s="66"/>
      <c r="H19" s="36"/>
      <c r="I19" s="89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7" customHeight="1" x14ac:dyDescent="0.2">
      <c r="A20" s="66"/>
      <c r="B20" s="277" t="s">
        <v>836</v>
      </c>
      <c r="C20" s="61" t="s">
        <v>256</v>
      </c>
      <c r="D20" s="66"/>
      <c r="E20" s="42" t="s">
        <v>197</v>
      </c>
      <c r="F20" s="257" t="s">
        <v>739</v>
      </c>
      <c r="G20" s="66"/>
      <c r="H20" s="36"/>
      <c r="I20" s="89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27" customHeight="1" x14ac:dyDescent="0.2">
      <c r="A21" s="66"/>
      <c r="B21" s="93"/>
      <c r="C21" s="90"/>
      <c r="D21" s="66"/>
      <c r="E21" s="88"/>
      <c r="F21" s="92"/>
      <c r="G21" s="66"/>
      <c r="H21" s="36"/>
      <c r="I21" s="89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27" customHeight="1" x14ac:dyDescent="0.2">
      <c r="A22" s="66"/>
      <c r="B22" s="93"/>
      <c r="C22" s="90"/>
      <c r="D22" s="191" t="s">
        <v>399</v>
      </c>
      <c r="E22" s="88"/>
      <c r="F22" s="92"/>
      <c r="G22" s="66"/>
      <c r="H22" s="36"/>
      <c r="I22" s="89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27" customHeight="1" x14ac:dyDescent="0.2">
      <c r="A23" s="66"/>
      <c r="B23" s="93"/>
      <c r="C23" s="90"/>
      <c r="D23" s="94"/>
      <c r="E23" s="88"/>
      <c r="F23" s="92"/>
      <c r="G23" s="66"/>
      <c r="H23" s="36"/>
      <c r="I23" s="8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27" customHeight="1" x14ac:dyDescent="0.2">
      <c r="A24" s="66"/>
      <c r="B24" s="93"/>
      <c r="C24" s="90"/>
      <c r="D24" s="95" t="s">
        <v>290</v>
      </c>
      <c r="E24" s="88"/>
      <c r="F24" s="92"/>
      <c r="G24" s="66"/>
      <c r="H24" s="36"/>
      <c r="I24" s="89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7" customHeight="1" x14ac:dyDescent="0.2">
      <c r="A25" s="66"/>
      <c r="B25" s="93"/>
      <c r="C25" s="199" t="s">
        <v>129</v>
      </c>
      <c r="D25" s="96" t="str">
        <f>D7</f>
        <v>ABQ CC Ct. 11</v>
      </c>
      <c r="E25" s="199" t="s">
        <v>666</v>
      </c>
      <c r="F25" s="92"/>
      <c r="G25" s="66"/>
      <c r="H25" s="36"/>
      <c r="I25" s="8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7" customHeight="1" x14ac:dyDescent="0.2">
      <c r="A26" s="66"/>
      <c r="B26" s="93"/>
      <c r="C26" s="85"/>
      <c r="D26" s="97" t="s">
        <v>635</v>
      </c>
      <c r="E26" s="193" t="s">
        <v>667</v>
      </c>
      <c r="F26" s="92"/>
      <c r="G26" s="66"/>
      <c r="H26" s="36"/>
      <c r="I26" s="8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7" customHeight="1" x14ac:dyDescent="0.2">
      <c r="A27" s="66"/>
      <c r="B27" s="93"/>
      <c r="C27" s="85"/>
      <c r="D27" s="94"/>
      <c r="E27" s="85"/>
      <c r="F27" s="92"/>
      <c r="G27" s="66"/>
      <c r="H27" s="36"/>
      <c r="I27" s="89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7" customHeight="1" x14ac:dyDescent="0.2">
      <c r="A28" s="66"/>
      <c r="B28" s="93"/>
      <c r="C28" s="85"/>
      <c r="D28" s="199" t="s">
        <v>400</v>
      </c>
      <c r="E28" s="85"/>
      <c r="F28" s="92"/>
      <c r="G28" s="66"/>
      <c r="H28" s="36"/>
      <c r="I28" s="89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27" customHeight="1" x14ac:dyDescent="0.2">
      <c r="A29" s="66"/>
      <c r="B29" s="93"/>
      <c r="C29" s="85"/>
      <c r="D29" s="85"/>
      <c r="E29" s="85"/>
      <c r="F29" s="92"/>
      <c r="G29" s="66"/>
      <c r="H29" s="36"/>
      <c r="I29" s="89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27" customHeight="1" x14ac:dyDescent="0.2">
      <c r="A30" s="66"/>
      <c r="B30" s="61" t="s">
        <v>292</v>
      </c>
      <c r="C30" s="85"/>
      <c r="D30" s="85"/>
      <c r="E30" s="85"/>
      <c r="F30" s="42" t="s">
        <v>293</v>
      </c>
      <c r="G30" s="193" t="s">
        <v>738</v>
      </c>
      <c r="H30" s="36"/>
      <c r="I30" s="89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27" customHeight="1" x14ac:dyDescent="0.2">
      <c r="A31" s="192" t="s">
        <v>127</v>
      </c>
      <c r="B31" s="68" t="str">
        <f>C43</f>
        <v>ABQ CC Ct. 11</v>
      </c>
      <c r="C31" s="85"/>
      <c r="D31" s="85"/>
      <c r="E31" s="85"/>
      <c r="F31" s="44" t="str">
        <f>C19</f>
        <v>ABQ CC Ct. 11</v>
      </c>
      <c r="G31" s="255" t="s">
        <v>126</v>
      </c>
      <c r="H31" s="36"/>
      <c r="I31" s="89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27" customHeight="1" x14ac:dyDescent="0.2">
      <c r="A32" s="36" t="s">
        <v>255</v>
      </c>
      <c r="B32" s="61" t="s">
        <v>294</v>
      </c>
      <c r="C32" s="85"/>
      <c r="D32" s="85"/>
      <c r="E32" s="85"/>
      <c r="F32" s="42" t="s">
        <v>295</v>
      </c>
      <c r="G32" s="36" t="s">
        <v>249</v>
      </c>
      <c r="H32" s="36"/>
      <c r="I32" s="89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27" customHeight="1" x14ac:dyDescent="0.2">
      <c r="A33" s="36" t="s">
        <v>250</v>
      </c>
      <c r="B33" s="93"/>
      <c r="C33" s="85"/>
      <c r="D33" s="85"/>
      <c r="E33" s="85"/>
      <c r="F33" s="92"/>
      <c r="G33" s="36" t="s">
        <v>250</v>
      </c>
      <c r="H33" s="36"/>
      <c r="I33" s="89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27" customHeight="1" x14ac:dyDescent="0.2">
      <c r="A34" s="36" t="s">
        <v>297</v>
      </c>
      <c r="B34" s="93"/>
      <c r="C34" s="85"/>
      <c r="D34" s="37" t="s">
        <v>401</v>
      </c>
      <c r="E34" s="85"/>
      <c r="F34" s="92"/>
      <c r="G34" s="66"/>
      <c r="H34" s="36"/>
      <c r="I34" s="89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27" customHeight="1" x14ac:dyDescent="0.2">
      <c r="A35" s="66"/>
      <c r="B35" s="93"/>
      <c r="C35" s="85"/>
      <c r="D35" s="94"/>
      <c r="E35" s="85"/>
      <c r="F35" s="92"/>
      <c r="G35" s="66"/>
      <c r="H35" s="36"/>
      <c r="I35" s="36"/>
      <c r="J35" s="36"/>
      <c r="K35" s="36"/>
      <c r="L35" s="36"/>
      <c r="M35" s="3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27" customHeight="1" x14ac:dyDescent="0.2">
      <c r="A36" s="66"/>
      <c r="B36" s="93"/>
      <c r="C36" s="85"/>
      <c r="D36" s="95" t="s">
        <v>298</v>
      </c>
      <c r="E36" s="85"/>
      <c r="F36" s="92"/>
      <c r="G36" s="66"/>
      <c r="H36" s="33"/>
      <c r="I36" s="33"/>
      <c r="J36" s="33"/>
      <c r="K36" s="33"/>
      <c r="L36" s="33"/>
      <c r="M36" s="33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7" customHeight="1" x14ac:dyDescent="0.2">
      <c r="A37" s="66"/>
      <c r="B37" s="93"/>
      <c r="C37" s="192" t="s">
        <v>132</v>
      </c>
      <c r="D37" s="96" t="str">
        <f>D25</f>
        <v>ABQ CC Ct. 11</v>
      </c>
      <c r="E37" s="255" t="s">
        <v>127</v>
      </c>
      <c r="F37" s="92"/>
      <c r="G37" s="66"/>
      <c r="H37" s="38"/>
      <c r="I37" s="38"/>
      <c r="J37" s="38"/>
      <c r="K37" s="38"/>
      <c r="L37" s="38"/>
      <c r="M37" s="38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7" customHeight="1" x14ac:dyDescent="0.2">
      <c r="A38" s="66"/>
      <c r="B38" s="93"/>
      <c r="C38" s="100"/>
      <c r="D38" s="95" t="s">
        <v>257</v>
      </c>
      <c r="E38" s="257" t="s">
        <v>711</v>
      </c>
      <c r="F38" s="92"/>
      <c r="G38" s="66"/>
      <c r="H38" s="36"/>
      <c r="I38" s="36"/>
      <c r="J38" s="36"/>
      <c r="K38" s="36"/>
      <c r="L38" s="36"/>
      <c r="M38" s="3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7" customHeight="1" x14ac:dyDescent="0.2">
      <c r="A39" s="66"/>
      <c r="B39" s="93"/>
      <c r="C39" s="90"/>
      <c r="D39" s="94"/>
      <c r="E39" s="88"/>
      <c r="F39" s="92"/>
      <c r="G39" s="66"/>
      <c r="H39" s="36"/>
      <c r="I39" s="3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7" customHeight="1" x14ac:dyDescent="0.2">
      <c r="A40" s="66"/>
      <c r="B40" s="93"/>
      <c r="C40" s="90"/>
      <c r="D40" s="101" t="s">
        <v>636</v>
      </c>
      <c r="E40" s="88"/>
      <c r="F40" s="92"/>
      <c r="G40" s="66"/>
      <c r="H40" s="36"/>
      <c r="I40" s="89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7" customHeight="1" x14ac:dyDescent="0.2">
      <c r="A41" s="66"/>
      <c r="B41" s="93"/>
      <c r="C41" s="90"/>
      <c r="D41" s="85"/>
      <c r="E41" s="88"/>
      <c r="F41" s="92"/>
      <c r="G41" s="66"/>
      <c r="H41" s="36"/>
      <c r="I41" s="89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7" customHeight="1" x14ac:dyDescent="0.2">
      <c r="A42" s="66"/>
      <c r="B42" s="93"/>
      <c r="C42" s="61" t="s">
        <v>301</v>
      </c>
      <c r="D42" s="66"/>
      <c r="E42" s="42" t="s">
        <v>302</v>
      </c>
      <c r="F42" s="92"/>
      <c r="G42" s="66"/>
      <c r="H42" s="36"/>
      <c r="I42" s="89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7" customHeight="1" x14ac:dyDescent="0.2">
      <c r="A43" s="66"/>
      <c r="B43" s="199" t="s">
        <v>137</v>
      </c>
      <c r="C43" s="68" t="str">
        <f>C19</f>
        <v>ABQ CC Ct. 11</v>
      </c>
      <c r="D43" s="66"/>
      <c r="E43" s="44" t="str">
        <f>E19</f>
        <v>ABQ CC Ct. 11</v>
      </c>
      <c r="F43" s="199" t="s">
        <v>126</v>
      </c>
      <c r="G43" s="66"/>
      <c r="H43" s="36"/>
      <c r="I43" s="89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7" customHeight="1" x14ac:dyDescent="0.2">
      <c r="A44" s="66"/>
      <c r="B44" s="193" t="s">
        <v>819</v>
      </c>
      <c r="C44" s="61" t="s">
        <v>248</v>
      </c>
      <c r="D44" s="66"/>
      <c r="E44" s="42" t="s">
        <v>251</v>
      </c>
      <c r="F44" s="193" t="s">
        <v>778</v>
      </c>
      <c r="G44" s="66"/>
      <c r="H44" s="36"/>
      <c r="I44" s="89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7" customHeight="1" x14ac:dyDescent="0.2">
      <c r="A45" s="85"/>
      <c r="B45" s="85"/>
      <c r="C45" s="90"/>
      <c r="D45" s="66"/>
      <c r="E45" s="88"/>
      <c r="F45" s="66"/>
      <c r="G45" s="66"/>
      <c r="H45" s="36"/>
      <c r="I45" s="89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7" customHeight="1" x14ac:dyDescent="0.2">
      <c r="A46" s="85"/>
      <c r="B46" s="85"/>
      <c r="C46" s="90"/>
      <c r="D46" s="66"/>
      <c r="E46" s="88"/>
      <c r="F46" s="66"/>
      <c r="G46" s="66"/>
      <c r="H46" s="36"/>
      <c r="I46" s="89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7" customHeight="1" x14ac:dyDescent="0.2">
      <c r="A47" s="85"/>
      <c r="B47" s="85"/>
      <c r="C47" s="90"/>
      <c r="D47" s="66"/>
      <c r="E47" s="88"/>
      <c r="F47" s="66"/>
      <c r="G47" s="66"/>
      <c r="H47" s="36"/>
      <c r="I47" s="89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7" customHeight="1" x14ac:dyDescent="0.2">
      <c r="A48" s="66"/>
      <c r="B48" s="66"/>
      <c r="C48" s="90"/>
      <c r="D48" s="85"/>
      <c r="E48" s="88"/>
      <c r="F48" s="66"/>
      <c r="G48" s="66"/>
      <c r="H48" s="36"/>
      <c r="I48" s="89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7" customHeight="1" x14ac:dyDescent="0.2">
      <c r="A49" s="66"/>
      <c r="B49" s="66"/>
      <c r="C49" s="255" t="s">
        <v>666</v>
      </c>
      <c r="D49" s="85"/>
      <c r="E49" s="192" t="s">
        <v>402</v>
      </c>
      <c r="F49" s="66"/>
      <c r="G49" s="66"/>
      <c r="H49" s="36"/>
      <c r="I49" s="3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27" customHeight="1" x14ac:dyDescent="0.2">
      <c r="A50" s="66"/>
      <c r="B50" s="66"/>
      <c r="C50" s="71" t="s">
        <v>304</v>
      </c>
      <c r="D50" s="85"/>
      <c r="E50" s="8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21" customHeight="1" x14ac:dyDescent="0.15">
      <c r="A51" s="23"/>
      <c r="B51" s="23"/>
      <c r="C51" s="12"/>
      <c r="D51" s="12"/>
      <c r="E51" s="12"/>
      <c r="H51" s="102"/>
      <c r="I51" s="23"/>
    </row>
    <row r="52" spans="1:26" ht="21" customHeight="1" x14ac:dyDescent="0.15">
      <c r="C52" s="12"/>
      <c r="D52" s="23"/>
      <c r="E52" s="12"/>
      <c r="F52" s="23"/>
      <c r="G52" s="23"/>
      <c r="H52" s="103"/>
      <c r="I52" s="16"/>
    </row>
    <row r="53" spans="1:26" ht="21" customHeight="1" x14ac:dyDescent="0.15">
      <c r="C53" s="12"/>
      <c r="E53" s="12"/>
      <c r="F53" s="16"/>
      <c r="G53" s="23"/>
      <c r="H53" s="104"/>
      <c r="I53" s="23"/>
    </row>
    <row r="54" spans="1:26" ht="21" customHeight="1" x14ac:dyDescent="0.15">
      <c r="C54" s="12"/>
      <c r="E54" s="12"/>
      <c r="F54" s="12"/>
      <c r="G54" s="23"/>
      <c r="H54" s="23"/>
      <c r="I54" s="23"/>
    </row>
    <row r="55" spans="1:26" ht="21" customHeight="1" x14ac:dyDescent="0.15">
      <c r="C55" s="12"/>
      <c r="E55" s="12"/>
      <c r="F55" s="16"/>
      <c r="G55" s="23"/>
      <c r="H55" s="16"/>
      <c r="I55" s="23"/>
    </row>
    <row r="56" spans="1:26" ht="21" customHeight="1" x14ac:dyDescent="0.15">
      <c r="C56" s="12"/>
      <c r="E56" s="12"/>
      <c r="F56" s="103"/>
      <c r="G56" s="23"/>
      <c r="H56" s="16"/>
      <c r="I56" s="23"/>
    </row>
    <row r="57" spans="1:26" ht="21" customHeight="1" x14ac:dyDescent="0.2">
      <c r="C57" s="12"/>
      <c r="E57" s="12"/>
      <c r="F57" s="16"/>
      <c r="G57" s="36"/>
      <c r="H57" s="16"/>
      <c r="I57" s="23"/>
    </row>
    <row r="58" spans="1:26" ht="21" customHeight="1" x14ac:dyDescent="0.2">
      <c r="C58" s="12"/>
      <c r="E58" s="12"/>
      <c r="F58" s="16"/>
      <c r="G58" s="36"/>
      <c r="H58" s="23"/>
      <c r="I58" s="23"/>
    </row>
    <row r="59" spans="1:26" ht="21" customHeight="1" x14ac:dyDescent="0.15">
      <c r="C59" s="12"/>
      <c r="E59" s="12"/>
      <c r="F59" s="12"/>
      <c r="G59" s="23"/>
      <c r="H59" s="23"/>
      <c r="I59" s="23"/>
    </row>
    <row r="60" spans="1:26" ht="21" customHeight="1" x14ac:dyDescent="0.15">
      <c r="C60" s="12"/>
      <c r="E60" s="12"/>
      <c r="F60" s="16"/>
      <c r="G60" s="23"/>
      <c r="H60" s="23"/>
      <c r="I60" s="23"/>
    </row>
    <row r="61" spans="1:26" ht="21" customHeight="1" x14ac:dyDescent="0.15">
      <c r="C61" s="12"/>
      <c r="E61" s="12"/>
      <c r="F61" s="16"/>
      <c r="G61" s="23"/>
      <c r="H61" s="23"/>
      <c r="I61" s="23"/>
    </row>
    <row r="62" spans="1:26" ht="12.75" customHeight="1" x14ac:dyDescent="0.15">
      <c r="C62" s="12"/>
      <c r="E62" s="12"/>
      <c r="F62" s="23"/>
      <c r="G62" s="23"/>
      <c r="H62" s="23"/>
      <c r="I62" s="23"/>
    </row>
    <row r="63" spans="1:26" ht="12.75" customHeight="1" x14ac:dyDescent="0.15">
      <c r="C63" s="12"/>
      <c r="E63" s="12"/>
      <c r="H63" s="23"/>
      <c r="I63" s="23"/>
    </row>
    <row r="64" spans="1:26" ht="12.75" customHeight="1" x14ac:dyDescent="0.15">
      <c r="C64" s="12"/>
      <c r="E64" s="12"/>
      <c r="H64" s="23"/>
      <c r="I64" s="23"/>
    </row>
    <row r="65" spans="3:9" ht="12.75" customHeight="1" x14ac:dyDescent="0.15">
      <c r="C65" s="12"/>
      <c r="E65" s="12"/>
      <c r="H65" s="23"/>
      <c r="I65" s="23"/>
    </row>
    <row r="66" spans="3:9" ht="12.75" customHeight="1" x14ac:dyDescent="0.15">
      <c r="C66" s="12"/>
      <c r="E66" s="12"/>
      <c r="H66" s="23"/>
      <c r="I66" s="23"/>
    </row>
    <row r="67" spans="3:9" ht="12.75" customHeight="1" x14ac:dyDescent="0.15">
      <c r="C67" s="12"/>
      <c r="E67" s="12"/>
      <c r="H67" s="23"/>
      <c r="I67" s="23"/>
    </row>
    <row r="68" spans="3:9" ht="12.75" customHeight="1" x14ac:dyDescent="0.15">
      <c r="C68" s="12"/>
      <c r="E68" s="12"/>
    </row>
    <row r="69" spans="3:9" ht="12.75" customHeight="1" x14ac:dyDescent="0.15">
      <c r="C69" s="12"/>
      <c r="E69" s="12"/>
    </row>
    <row r="70" spans="3:9" ht="12.75" customHeight="1" x14ac:dyDescent="0.15">
      <c r="C70" s="12"/>
      <c r="E70" s="12"/>
    </row>
    <row r="71" spans="3:9" ht="12.75" customHeight="1" x14ac:dyDescent="0.15">
      <c r="C71" s="12"/>
      <c r="E71" s="12"/>
    </row>
    <row r="72" spans="3:9" ht="12.75" customHeight="1" x14ac:dyDescent="0.15">
      <c r="C72" s="12"/>
      <c r="E72" s="12"/>
    </row>
    <row r="73" spans="3:9" ht="12.75" customHeight="1" x14ac:dyDescent="0.15">
      <c r="C73" s="12"/>
      <c r="E73" s="12"/>
    </row>
    <row r="74" spans="3:9" ht="12.75" customHeight="1" x14ac:dyDescent="0.15">
      <c r="C74" s="12"/>
      <c r="E74" s="12"/>
    </row>
    <row r="75" spans="3:9" ht="12.75" customHeight="1" x14ac:dyDescent="0.15">
      <c r="C75" s="12"/>
      <c r="E75" s="12"/>
    </row>
    <row r="76" spans="3:9" ht="12.75" customHeight="1" x14ac:dyDescent="0.15">
      <c r="C76" s="12"/>
      <c r="E76" s="12"/>
    </row>
    <row r="77" spans="3:9" ht="12.75" customHeight="1" x14ac:dyDescent="0.15">
      <c r="C77" s="12"/>
      <c r="E77" s="12"/>
    </row>
    <row r="78" spans="3:9" ht="12.75" customHeight="1" x14ac:dyDescent="0.15">
      <c r="C78" s="12"/>
      <c r="E78" s="12"/>
    </row>
    <row r="79" spans="3:9" ht="12.75" customHeight="1" x14ac:dyDescent="0.15">
      <c r="C79" s="12"/>
      <c r="E79" s="12"/>
    </row>
    <row r="80" spans="3:9" ht="12.75" customHeight="1" x14ac:dyDescent="0.15">
      <c r="C80" s="12"/>
      <c r="E80" s="12"/>
    </row>
    <row r="81" spans="3:5" ht="12.75" customHeight="1" x14ac:dyDescent="0.15">
      <c r="C81" s="12"/>
      <c r="E81" s="12"/>
    </row>
    <row r="82" spans="3:5" ht="12.75" customHeight="1" x14ac:dyDescent="0.15">
      <c r="C82" s="12"/>
      <c r="E82" s="12"/>
    </row>
    <row r="83" spans="3:5" ht="12.75" customHeight="1" x14ac:dyDescent="0.15">
      <c r="C83" s="12"/>
      <c r="E83" s="12"/>
    </row>
    <row r="84" spans="3:5" ht="12.75" customHeight="1" x14ac:dyDescent="0.15">
      <c r="C84" s="12"/>
      <c r="E84" s="12"/>
    </row>
    <row r="85" spans="3:5" ht="12.75" customHeight="1" x14ac:dyDescent="0.15">
      <c r="C85" s="12"/>
      <c r="E85" s="12"/>
    </row>
    <row r="86" spans="3:5" ht="12.75" customHeight="1" x14ac:dyDescent="0.15">
      <c r="C86" s="12"/>
      <c r="E86" s="12"/>
    </row>
    <row r="87" spans="3:5" ht="12.75" customHeight="1" x14ac:dyDescent="0.15">
      <c r="C87" s="12"/>
      <c r="E87" s="12"/>
    </row>
    <row r="88" spans="3:5" ht="12.75" customHeight="1" x14ac:dyDescent="0.15">
      <c r="C88" s="12"/>
      <c r="E88" s="12"/>
    </row>
    <row r="89" spans="3:5" ht="12.75" customHeight="1" x14ac:dyDescent="0.15">
      <c r="C89" s="12"/>
      <c r="E89" s="12"/>
    </row>
    <row r="90" spans="3:5" ht="12.75" customHeight="1" x14ac:dyDescent="0.15">
      <c r="C90" s="12"/>
      <c r="E90" s="12"/>
    </row>
    <row r="91" spans="3:5" ht="12.75" customHeight="1" x14ac:dyDescent="0.15">
      <c r="C91" s="12"/>
      <c r="E91" s="12"/>
    </row>
    <row r="92" spans="3:5" ht="12.75" customHeight="1" x14ac:dyDescent="0.15"/>
    <row r="93" spans="3:5" ht="12.75" customHeight="1" x14ac:dyDescent="0.15"/>
    <row r="94" spans="3:5" ht="12.75" customHeight="1" x14ac:dyDescent="0.15"/>
    <row r="95" spans="3:5" ht="12.75" customHeight="1" x14ac:dyDescent="0.15"/>
    <row r="96" spans="3:5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1:G1"/>
    <mergeCell ref="A5:G5"/>
    <mergeCell ref="A9:G9"/>
    <mergeCell ref="A4:G4"/>
    <mergeCell ref="A2:G2"/>
    <mergeCell ref="A3:C3"/>
  </mergeCells>
  <printOptions horizontalCentered="1" verticalCentered="1"/>
  <pageMargins left="0.25" right="0.25" top="0.22" bottom="0.24" header="0" footer="0"/>
  <pageSetup scale="47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Z1000"/>
  <sheetViews>
    <sheetView topLeftCell="A5" workbookViewId="0">
      <selection activeCell="Q49" sqref="Q49"/>
    </sheetView>
  </sheetViews>
  <sheetFormatPr baseColWidth="10" defaultColWidth="14.5" defaultRowHeight="15" customHeight="1" x14ac:dyDescent="0.15"/>
  <cols>
    <col min="1" max="3" width="26.6640625" customWidth="1"/>
    <col min="4" max="4" width="30.83203125" customWidth="1"/>
    <col min="5" max="5" width="27.83203125" customWidth="1"/>
    <col min="6" max="7" width="26.6640625" customWidth="1"/>
    <col min="8" max="26" width="9.1640625" customWidth="1"/>
  </cols>
  <sheetData>
    <row r="1" spans="1:26" ht="24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</row>
    <row r="2" spans="1:26" ht="24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</row>
    <row r="3" spans="1:26" ht="24" customHeight="1" x14ac:dyDescent="0.2">
      <c r="A3" s="240"/>
      <c r="B3" s="210"/>
      <c r="C3" s="210"/>
      <c r="D3" s="2"/>
      <c r="E3" s="2"/>
    </row>
    <row r="4" spans="1:26" ht="24" customHeight="1" x14ac:dyDescent="0.2">
      <c r="A4" s="242" t="str">
        <f>Pools!A60</f>
        <v>16's Bid</v>
      </c>
      <c r="B4" s="210"/>
      <c r="C4" s="210"/>
      <c r="D4" s="210"/>
      <c r="E4" s="210"/>
      <c r="F4" s="210"/>
      <c r="G4" s="210"/>
    </row>
    <row r="5" spans="1:26" ht="24" customHeight="1" x14ac:dyDescent="0.2">
      <c r="A5" s="242" t="s">
        <v>281</v>
      </c>
      <c r="B5" s="210"/>
      <c r="C5" s="210"/>
      <c r="D5" s="210"/>
      <c r="E5" s="210"/>
      <c r="F5" s="210"/>
      <c r="G5" s="210"/>
    </row>
    <row r="6" spans="1:26" ht="21" customHeight="1" x14ac:dyDescent="0.15">
      <c r="B6" s="276"/>
      <c r="C6" s="12"/>
      <c r="E6" s="12"/>
    </row>
    <row r="7" spans="1:26" ht="18" customHeight="1" x14ac:dyDescent="0.2">
      <c r="A7" s="66"/>
      <c r="B7" s="83"/>
      <c r="C7" s="85"/>
      <c r="D7" s="33" t="s">
        <v>403</v>
      </c>
      <c r="E7" s="33"/>
      <c r="F7" s="66"/>
      <c r="G7" s="83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8" customHeight="1" x14ac:dyDescent="0.2">
      <c r="A8" s="66"/>
      <c r="B8" s="66"/>
      <c r="C8" s="85"/>
      <c r="D8" s="66"/>
      <c r="E8" s="8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30" customHeight="1" x14ac:dyDescent="0.2">
      <c r="A9" s="245" t="s">
        <v>285</v>
      </c>
      <c r="B9" s="210"/>
      <c r="C9" s="210"/>
      <c r="D9" s="210"/>
      <c r="E9" s="210"/>
      <c r="F9" s="210"/>
      <c r="G9" s="21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25.5" customHeight="1" x14ac:dyDescent="0.2">
      <c r="A10" s="66"/>
      <c r="B10" s="66"/>
      <c r="C10" s="85"/>
      <c r="D10" s="66"/>
      <c r="E10" s="8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5.5" customHeight="1" x14ac:dyDescent="0.2">
      <c r="A11" s="66"/>
      <c r="B11" s="66"/>
      <c r="C11" s="85"/>
      <c r="D11" s="66"/>
      <c r="E11" s="8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27" customHeight="1" x14ac:dyDescent="0.2">
      <c r="A12" s="66"/>
      <c r="B12" s="66"/>
      <c r="C12" s="191" t="s">
        <v>133</v>
      </c>
      <c r="D12" s="85"/>
      <c r="E12" s="52" t="s">
        <v>637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7" customHeight="1" x14ac:dyDescent="0.2">
      <c r="A13" s="66"/>
      <c r="B13" s="66"/>
      <c r="C13" s="87" t="s">
        <v>286</v>
      </c>
      <c r="D13" s="85"/>
      <c r="E13" s="88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7" customHeight="1" x14ac:dyDescent="0.2">
      <c r="A14" s="85"/>
      <c r="B14" s="85"/>
      <c r="C14" s="90"/>
      <c r="D14" s="66"/>
      <c r="E14" s="88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7" customHeight="1" x14ac:dyDescent="0.2">
      <c r="A15" s="85"/>
      <c r="B15" s="85"/>
      <c r="C15" s="90"/>
      <c r="D15" s="66"/>
      <c r="E15" s="88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7" customHeight="1" x14ac:dyDescent="0.2">
      <c r="A16" s="85"/>
      <c r="B16" s="85"/>
      <c r="C16" s="90"/>
      <c r="D16" s="66"/>
      <c r="E16" s="88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7" customHeight="1" x14ac:dyDescent="0.2">
      <c r="A17" s="66"/>
      <c r="B17" s="66"/>
      <c r="C17" s="61" t="s">
        <v>288</v>
      </c>
      <c r="D17" s="66"/>
      <c r="E17" s="42" t="s">
        <v>289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27" customHeight="1" x14ac:dyDescent="0.2">
      <c r="A18" s="66"/>
      <c r="B18" s="266" t="s">
        <v>655</v>
      </c>
      <c r="C18" s="68" t="str">
        <f>E18</f>
        <v>ABQ CC Ct. 12</v>
      </c>
      <c r="D18" s="66"/>
      <c r="E18" s="44" t="str">
        <f>D24</f>
        <v>ABQ CC Ct. 12</v>
      </c>
      <c r="F18" s="255" t="s">
        <v>128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7" customHeight="1" x14ac:dyDescent="0.2">
      <c r="A19" s="66"/>
      <c r="B19" s="283" t="s">
        <v>831</v>
      </c>
      <c r="C19" s="61" t="s">
        <v>256</v>
      </c>
      <c r="D19" s="66"/>
      <c r="E19" s="42" t="s">
        <v>197</v>
      </c>
      <c r="F19" s="257" t="s">
        <v>726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7" customHeight="1" x14ac:dyDescent="0.2">
      <c r="A20" s="66"/>
      <c r="B20" s="93"/>
      <c r="C20" s="90"/>
      <c r="D20" s="66"/>
      <c r="E20" s="88"/>
      <c r="F20" s="92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27" customHeight="1" x14ac:dyDescent="0.2">
      <c r="A21" s="66"/>
      <c r="B21" s="93"/>
      <c r="C21" s="90"/>
      <c r="D21" s="191" t="s">
        <v>404</v>
      </c>
      <c r="E21" s="88"/>
      <c r="F21" s="92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27" customHeight="1" x14ac:dyDescent="0.2">
      <c r="A22" s="66"/>
      <c r="B22" s="93"/>
      <c r="C22" s="90"/>
      <c r="D22" s="94"/>
      <c r="E22" s="88"/>
      <c r="F22" s="92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27" customHeight="1" x14ac:dyDescent="0.2">
      <c r="A23" s="66"/>
      <c r="B23" s="93"/>
      <c r="C23" s="90"/>
      <c r="D23" s="95" t="s">
        <v>290</v>
      </c>
      <c r="E23" s="88"/>
      <c r="F23" s="92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27" customHeight="1" x14ac:dyDescent="0.2">
      <c r="A24" s="66"/>
      <c r="B24" s="93"/>
      <c r="C24" s="199" t="s">
        <v>655</v>
      </c>
      <c r="D24" s="96" t="str">
        <f>D7</f>
        <v>ABQ CC Ct. 12</v>
      </c>
      <c r="E24" s="199" t="s">
        <v>653</v>
      </c>
      <c r="F24" s="92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7" customHeight="1" x14ac:dyDescent="0.2">
      <c r="A25" s="66"/>
      <c r="B25" s="93"/>
      <c r="C25" s="85"/>
      <c r="D25" s="157" t="s">
        <v>405</v>
      </c>
      <c r="E25" s="193" t="s">
        <v>654</v>
      </c>
      <c r="F25" s="92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7" customHeight="1" x14ac:dyDescent="0.2">
      <c r="A26" s="66"/>
      <c r="B26" s="93"/>
      <c r="C26" s="85"/>
      <c r="D26" s="94"/>
      <c r="E26" s="85"/>
      <c r="F26" s="92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7" customHeight="1" x14ac:dyDescent="0.2">
      <c r="A27" s="66"/>
      <c r="B27" s="93"/>
      <c r="C27" s="85"/>
      <c r="D27" s="156" t="s">
        <v>406</v>
      </c>
      <c r="E27" s="85"/>
      <c r="F27" s="92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7" customHeight="1" x14ac:dyDescent="0.2">
      <c r="A28" s="66"/>
      <c r="B28" s="93"/>
      <c r="C28" s="85"/>
      <c r="D28" s="85"/>
      <c r="E28" s="85"/>
      <c r="F28" s="92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27" customHeight="1" x14ac:dyDescent="0.2">
      <c r="A29" s="193" t="s">
        <v>881</v>
      </c>
      <c r="B29" s="61" t="s">
        <v>296</v>
      </c>
      <c r="C29" s="85"/>
      <c r="D29" s="85"/>
      <c r="E29" s="85"/>
      <c r="F29" s="42" t="s">
        <v>293</v>
      </c>
      <c r="G29" s="193" t="s">
        <v>865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27" customHeight="1" x14ac:dyDescent="0.2">
      <c r="A30" s="192" t="s">
        <v>655</v>
      </c>
      <c r="B30" s="68" t="str">
        <f>C42</f>
        <v>ABQ CC Ct. 12</v>
      </c>
      <c r="C30" s="85"/>
      <c r="D30" s="85"/>
      <c r="E30" s="85"/>
      <c r="F30" s="44" t="str">
        <f>C18</f>
        <v>ABQ CC Ct. 12</v>
      </c>
      <c r="G30" s="255" t="s">
        <v>130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27" customHeight="1" x14ac:dyDescent="0.2">
      <c r="A31" s="36" t="s">
        <v>299</v>
      </c>
      <c r="B31" s="61" t="s">
        <v>294</v>
      </c>
      <c r="C31" s="85"/>
      <c r="D31" s="85"/>
      <c r="E31" s="85"/>
      <c r="F31" s="42" t="s">
        <v>295</v>
      </c>
      <c r="G31" s="36" t="s">
        <v>300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27" customHeight="1" x14ac:dyDescent="0.2">
      <c r="A32" s="36" t="s">
        <v>250</v>
      </c>
      <c r="B32" s="93"/>
      <c r="C32" s="85"/>
      <c r="D32" s="85"/>
      <c r="E32" s="85"/>
      <c r="F32" s="92"/>
      <c r="G32" s="36" t="s">
        <v>250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27" customHeight="1" x14ac:dyDescent="0.2">
      <c r="A33" s="36"/>
      <c r="B33" s="93"/>
      <c r="C33" s="85"/>
      <c r="D33" s="191" t="s">
        <v>407</v>
      </c>
      <c r="E33" s="85"/>
      <c r="F33" s="92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27" customHeight="1" x14ac:dyDescent="0.2">
      <c r="A34" s="66"/>
      <c r="B34" s="93"/>
      <c r="C34" s="85"/>
      <c r="D34" s="94"/>
      <c r="E34" s="85"/>
      <c r="F34" s="92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27" customHeight="1" x14ac:dyDescent="0.2">
      <c r="A35" s="66"/>
      <c r="B35" s="93"/>
      <c r="C35" s="85"/>
      <c r="D35" s="95" t="s">
        <v>298</v>
      </c>
      <c r="E35" s="85"/>
      <c r="F35" s="92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27" customHeight="1" x14ac:dyDescent="0.2">
      <c r="A36" s="66"/>
      <c r="B36" s="93"/>
      <c r="C36" s="192" t="s">
        <v>699</v>
      </c>
      <c r="D36" s="96" t="str">
        <f>D24</f>
        <v>ABQ CC Ct. 12</v>
      </c>
      <c r="E36" s="255" t="s">
        <v>130</v>
      </c>
      <c r="F36" s="92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7" customHeight="1" x14ac:dyDescent="0.2">
      <c r="A37" s="66"/>
      <c r="B37" s="93"/>
      <c r="C37" s="100"/>
      <c r="D37" s="95" t="s">
        <v>257</v>
      </c>
      <c r="E37" s="257" t="s">
        <v>700</v>
      </c>
      <c r="F37" s="92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7" customHeight="1" x14ac:dyDescent="0.2">
      <c r="A38" s="66"/>
      <c r="B38" s="93"/>
      <c r="C38" s="90"/>
      <c r="D38" s="94"/>
      <c r="E38" s="88"/>
      <c r="F38" s="92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7" customHeight="1" x14ac:dyDescent="0.2">
      <c r="A39" s="66"/>
      <c r="B39" s="93"/>
      <c r="C39" s="90"/>
      <c r="D39" s="204" t="s">
        <v>408</v>
      </c>
      <c r="E39" s="88"/>
      <c r="F39" s="92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7" customHeight="1" x14ac:dyDescent="0.2">
      <c r="A40" s="66"/>
      <c r="B40" s="93"/>
      <c r="C40" s="90"/>
      <c r="D40" s="85"/>
      <c r="E40" s="88"/>
      <c r="F40" s="92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7" customHeight="1" x14ac:dyDescent="0.2">
      <c r="A41" s="66"/>
      <c r="B41" s="93"/>
      <c r="C41" s="61" t="s">
        <v>301</v>
      </c>
      <c r="D41" s="66"/>
      <c r="E41" s="42" t="s">
        <v>302</v>
      </c>
      <c r="F41" s="92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7" customHeight="1" x14ac:dyDescent="0.2">
      <c r="A42" s="66"/>
      <c r="B42" s="199" t="s">
        <v>134</v>
      </c>
      <c r="C42" s="68" t="str">
        <f>C18</f>
        <v>ABQ CC Ct. 12</v>
      </c>
      <c r="D42" s="66"/>
      <c r="E42" s="44" t="str">
        <f>E18</f>
        <v>ABQ CC Ct. 12</v>
      </c>
      <c r="F42" s="199" t="s">
        <v>130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7" customHeight="1" x14ac:dyDescent="0.2">
      <c r="A43" s="66"/>
      <c r="B43" s="193" t="s">
        <v>811</v>
      </c>
      <c r="C43" s="61" t="s">
        <v>248</v>
      </c>
      <c r="D43" s="66"/>
      <c r="E43" s="42" t="s">
        <v>251</v>
      </c>
      <c r="F43" s="193" t="s">
        <v>773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7" customHeight="1" x14ac:dyDescent="0.2">
      <c r="A44" s="85"/>
      <c r="B44" s="85"/>
      <c r="C44" s="90"/>
      <c r="D44" s="66"/>
      <c r="E44" s="88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7" customHeight="1" x14ac:dyDescent="0.2">
      <c r="A45" s="85"/>
      <c r="B45" s="85"/>
      <c r="C45" s="90"/>
      <c r="D45" s="66"/>
      <c r="E45" s="88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7" customHeight="1" x14ac:dyDescent="0.2">
      <c r="A46" s="85"/>
      <c r="B46" s="85"/>
      <c r="C46" s="90"/>
      <c r="D46" s="66"/>
      <c r="E46" s="88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7" customHeight="1" x14ac:dyDescent="0.2">
      <c r="A47" s="66"/>
      <c r="B47" s="66"/>
      <c r="C47" s="90"/>
      <c r="D47" s="85"/>
      <c r="E47" s="88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7" customHeight="1" x14ac:dyDescent="0.2">
      <c r="A48" s="66"/>
      <c r="B48" s="66"/>
      <c r="C48" s="255" t="s">
        <v>134</v>
      </c>
      <c r="D48" s="85"/>
      <c r="E48" s="192" t="s">
        <v>409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7" customHeight="1" x14ac:dyDescent="0.2">
      <c r="A49" s="66"/>
      <c r="B49" s="66"/>
      <c r="C49" s="71" t="s">
        <v>304</v>
      </c>
      <c r="D49" s="85"/>
      <c r="E49" s="8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2.75" customHeight="1" x14ac:dyDescent="0.15">
      <c r="A50" s="23"/>
      <c r="B50" s="23"/>
      <c r="C50" s="12"/>
      <c r="D50" s="12"/>
      <c r="E50" s="12"/>
    </row>
    <row r="51" spans="1:26" ht="12.75" customHeight="1" x14ac:dyDescent="0.15">
      <c r="C51" s="12"/>
      <c r="D51" s="23"/>
      <c r="E51" s="12"/>
      <c r="F51" s="23"/>
      <c r="G51" s="23"/>
    </row>
    <row r="52" spans="1:26" ht="12.75" customHeight="1" x14ac:dyDescent="0.15">
      <c r="C52" s="12"/>
      <c r="E52" s="12"/>
      <c r="F52" s="16"/>
      <c r="G52" s="23"/>
    </row>
    <row r="53" spans="1:26" ht="12.75" customHeight="1" x14ac:dyDescent="0.15">
      <c r="C53" s="12"/>
      <c r="E53" s="12"/>
      <c r="F53" s="12"/>
      <c r="G53" s="23"/>
    </row>
    <row r="54" spans="1:26" ht="12.75" customHeight="1" x14ac:dyDescent="0.15">
      <c r="C54" s="12"/>
      <c r="E54" s="12"/>
      <c r="F54" s="16"/>
      <c r="G54" s="23"/>
    </row>
    <row r="55" spans="1:26" ht="12.75" customHeight="1" x14ac:dyDescent="0.15">
      <c r="C55" s="12"/>
      <c r="E55" s="12"/>
      <c r="F55" s="103"/>
      <c r="G55" s="23"/>
    </row>
    <row r="56" spans="1:26" ht="12.75" customHeight="1" x14ac:dyDescent="0.2">
      <c r="C56" s="12"/>
      <c r="E56" s="12"/>
      <c r="F56" s="16"/>
      <c r="G56" s="36"/>
    </row>
    <row r="57" spans="1:26" ht="12.75" customHeight="1" x14ac:dyDescent="0.2">
      <c r="C57" s="12"/>
      <c r="E57" s="12"/>
      <c r="F57" s="16"/>
      <c r="G57" s="36"/>
    </row>
    <row r="58" spans="1:26" ht="12.75" customHeight="1" x14ac:dyDescent="0.15">
      <c r="C58" s="12"/>
      <c r="E58" s="12"/>
      <c r="F58" s="12"/>
      <c r="G58" s="23"/>
    </row>
    <row r="59" spans="1:26" ht="12.75" customHeight="1" x14ac:dyDescent="0.15">
      <c r="C59" s="12"/>
      <c r="E59" s="12"/>
      <c r="F59" s="16"/>
      <c r="G59" s="23"/>
    </row>
    <row r="60" spans="1:26" ht="12.75" customHeight="1" x14ac:dyDescent="0.15">
      <c r="C60" s="12"/>
      <c r="E60" s="12"/>
      <c r="F60" s="16"/>
      <c r="G60" s="23"/>
    </row>
    <row r="61" spans="1:26" ht="12.75" customHeight="1" x14ac:dyDescent="0.15">
      <c r="C61" s="12"/>
      <c r="E61" s="12"/>
      <c r="F61" s="23"/>
      <c r="G61" s="23"/>
    </row>
    <row r="62" spans="1:26" ht="12.75" customHeight="1" x14ac:dyDescent="0.15">
      <c r="C62" s="12"/>
      <c r="E62" s="12"/>
    </row>
    <row r="63" spans="1:26" ht="12.75" customHeight="1" x14ac:dyDescent="0.15">
      <c r="C63" s="12"/>
      <c r="E63" s="12"/>
    </row>
    <row r="64" spans="1:26" ht="12.75" customHeight="1" x14ac:dyDescent="0.15">
      <c r="C64" s="12"/>
      <c r="E64" s="12"/>
    </row>
    <row r="65" spans="3:5" ht="12.75" customHeight="1" x14ac:dyDescent="0.15">
      <c r="C65" s="12"/>
      <c r="E65" s="12"/>
    </row>
    <row r="66" spans="3:5" ht="12.75" customHeight="1" x14ac:dyDescent="0.15">
      <c r="C66" s="12"/>
      <c r="E66" s="12"/>
    </row>
    <row r="67" spans="3:5" ht="12.75" customHeight="1" x14ac:dyDescent="0.15">
      <c r="C67" s="12"/>
      <c r="E67" s="12"/>
    </row>
    <row r="68" spans="3:5" ht="12.75" customHeight="1" x14ac:dyDescent="0.15">
      <c r="C68" s="12"/>
      <c r="E68" s="12"/>
    </row>
    <row r="69" spans="3:5" ht="12.75" customHeight="1" x14ac:dyDescent="0.15">
      <c r="C69" s="12"/>
      <c r="E69" s="12"/>
    </row>
    <row r="70" spans="3:5" ht="12.75" customHeight="1" x14ac:dyDescent="0.15">
      <c r="C70" s="12"/>
      <c r="E70" s="12"/>
    </row>
    <row r="71" spans="3:5" ht="12.75" customHeight="1" x14ac:dyDescent="0.15">
      <c r="C71" s="12"/>
      <c r="E71" s="12"/>
    </row>
    <row r="72" spans="3:5" ht="12.75" customHeight="1" x14ac:dyDescent="0.15">
      <c r="C72" s="12"/>
      <c r="E72" s="12"/>
    </row>
    <row r="73" spans="3:5" ht="12.75" customHeight="1" x14ac:dyDescent="0.15"/>
    <row r="74" spans="3:5" ht="12.75" customHeight="1" x14ac:dyDescent="0.15"/>
    <row r="75" spans="3:5" ht="12.75" customHeight="1" x14ac:dyDescent="0.15"/>
    <row r="76" spans="3:5" ht="12.75" customHeight="1" x14ac:dyDescent="0.15"/>
    <row r="77" spans="3:5" ht="12.75" customHeight="1" x14ac:dyDescent="0.15"/>
    <row r="78" spans="3:5" ht="12.75" customHeight="1" x14ac:dyDescent="0.15"/>
    <row r="79" spans="3:5" ht="12.75" customHeight="1" x14ac:dyDescent="0.15"/>
    <row r="80" spans="3:5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" footer="0"/>
  <pageSetup scale="4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Pools!B70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158" t="str">
        <f>Pools!B71</f>
        <v>ARVC Sports Centre Ct. 23</v>
      </c>
      <c r="C4" s="15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">
        <v>531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23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Outlaw Aces 18</v>
      </c>
      <c r="C12" s="222"/>
      <c r="D12" s="218" t="str">
        <f>A16</f>
        <v>NM Cactus 17/18 NTL</v>
      </c>
      <c r="E12" s="219"/>
      <c r="F12" s="218" t="str">
        <f>A19</f>
        <v>RVC Blackout 17</v>
      </c>
      <c r="G12" s="219"/>
      <c r="H12" s="218" t="str">
        <f>A22</f>
        <v>Tx On Point 15 Abner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Pools!B73</f>
        <v>Outlaw Aces 18</v>
      </c>
      <c r="B13" s="235"/>
      <c r="C13" s="228"/>
      <c r="D13" s="21"/>
      <c r="E13" s="21"/>
      <c r="F13" s="21"/>
      <c r="G13" s="21"/>
      <c r="H13" s="21"/>
      <c r="I13" s="21"/>
      <c r="J13" s="224">
        <v>1</v>
      </c>
      <c r="K13" s="227"/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/>
      <c r="E14" s="21"/>
      <c r="F14" s="21"/>
      <c r="G14" s="21"/>
      <c r="H14" s="21"/>
      <c r="I14" s="21"/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Pools!B74</f>
        <v>NM Cactus 17/18 NTL</v>
      </c>
      <c r="B16" s="26" t="str">
        <f>IF(E13&gt;0,E13," ")</f>
        <v xml:space="preserve"> </v>
      </c>
      <c r="C16" s="26" t="str">
        <f>IF(D13&gt;0,D13," ")</f>
        <v xml:space="preserve"> </v>
      </c>
      <c r="D16" s="235"/>
      <c r="E16" s="228"/>
      <c r="F16" s="21"/>
      <c r="G16" s="21"/>
      <c r="H16" s="21"/>
      <c r="I16" s="21"/>
      <c r="J16" s="224">
        <v>2</v>
      </c>
      <c r="K16" s="227"/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 t="str">
        <f>IF(E14&gt;0,E14," ")</f>
        <v xml:space="preserve"> </v>
      </c>
      <c r="C17" s="26" t="str">
        <f>IF(D14&gt;0,D14," ")</f>
        <v xml:space="preserve"> </v>
      </c>
      <c r="D17" s="229"/>
      <c r="E17" s="230"/>
      <c r="F17" s="21"/>
      <c r="G17" s="21"/>
      <c r="H17" s="21"/>
      <c r="I17" s="21"/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Pools!B75</f>
        <v>RVC Blackout 17</v>
      </c>
      <c r="B19" s="26" t="str">
        <f>IF(G13&gt;0,G13," ")</f>
        <v xml:space="preserve"> </v>
      </c>
      <c r="C19" s="26" t="str">
        <f>IF(F13&gt;0,F13," ")</f>
        <v xml:space="preserve"> </v>
      </c>
      <c r="D19" s="26" t="str">
        <f>IF(G16&gt;0,G16," ")</f>
        <v xml:space="preserve"> </v>
      </c>
      <c r="E19" s="26" t="str">
        <f>IF(F16&gt;0,F16," ")</f>
        <v xml:space="preserve"> </v>
      </c>
      <c r="F19" s="28"/>
      <c r="G19" s="28"/>
      <c r="H19" s="21"/>
      <c r="I19" s="21"/>
      <c r="J19" s="224">
        <v>3</v>
      </c>
      <c r="K19" s="227"/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 t="str">
        <f>IF(G14&gt;0,G14," ")</f>
        <v xml:space="preserve"> </v>
      </c>
      <c r="C20" s="26" t="str">
        <f>IF(F14&gt;0,F14," ")</f>
        <v xml:space="preserve"> </v>
      </c>
      <c r="D20" s="26" t="str">
        <f>IF(G17&gt;0,G17," ")</f>
        <v xml:space="preserve"> </v>
      </c>
      <c r="E20" s="26" t="str">
        <f>IF(F17&gt;0,F17," ")</f>
        <v xml:space="preserve"> </v>
      </c>
      <c r="F20" s="28"/>
      <c r="G20" s="28"/>
      <c r="H20" s="21"/>
      <c r="I20" s="21"/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Pools!B76</f>
        <v>Tx On Point 15 Abner</v>
      </c>
      <c r="B22" s="26" t="str">
        <f>IF(I13&gt;0,I13," ")</f>
        <v xml:space="preserve"> </v>
      </c>
      <c r="C22" s="26" t="str">
        <f>IF(H13&gt;0,H13," ")</f>
        <v xml:space="preserve"> </v>
      </c>
      <c r="D22" s="26" t="str">
        <f>IF(I16&gt;0,I16," ")</f>
        <v xml:space="preserve"> </v>
      </c>
      <c r="E22" s="26" t="str">
        <f>IF(H16&gt;0,H16," ")</f>
        <v xml:space="preserve"> </v>
      </c>
      <c r="F22" s="26" t="str">
        <f>IF(I19&gt;0,I19," ")</f>
        <v xml:space="preserve"> </v>
      </c>
      <c r="G22" s="26" t="str">
        <f>IF(H19&gt;0,H19," ")</f>
        <v xml:space="preserve"> </v>
      </c>
      <c r="H22" s="235"/>
      <c r="I22" s="228"/>
      <c r="J22" s="224">
        <v>4</v>
      </c>
      <c r="K22" s="227"/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 t="str">
        <f>IF(I14&gt;0,I14," ")</f>
        <v xml:space="preserve"> </v>
      </c>
      <c r="C23" s="26" t="str">
        <f>IF(H14&gt;0,H14," ")</f>
        <v xml:space="preserve"> </v>
      </c>
      <c r="D23" s="26" t="str">
        <f>IF(I17&gt;0,I17," ")</f>
        <v xml:space="preserve"> </v>
      </c>
      <c r="E23" s="26" t="str">
        <f>IF(H17&gt;0,H17," ")</f>
        <v xml:space="preserve"> </v>
      </c>
      <c r="F23" s="26" t="str">
        <f>IF(I20&gt;0,I20," ")</f>
        <v xml:space="preserve"> </v>
      </c>
      <c r="G23" s="26" t="str">
        <f>IF(H20&gt;0,H20," ")</f>
        <v xml:space="preserve"> 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Outlaw Aces 18</v>
      </c>
      <c r="B28" s="223"/>
      <c r="C28" s="219"/>
      <c r="D28" s="223"/>
      <c r="E28" s="219"/>
      <c r="F28" s="223"/>
      <c r="G28" s="219"/>
      <c r="H28" s="80"/>
      <c r="I28" s="67">
        <f>D13+D14+D15+F13+F14+F15+H13+H14+H15</f>
        <v>0</v>
      </c>
      <c r="J28" s="67">
        <f>E13+E14+E15+G13+G14+G15+I13+I14+I15</f>
        <v>0</v>
      </c>
      <c r="K28" s="67">
        <f>I28-J28</f>
        <v>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NM Cactus 17/18 NTL</v>
      </c>
      <c r="B29" s="223"/>
      <c r="C29" s="219"/>
      <c r="D29" s="223"/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RVC Blackout 17</v>
      </c>
      <c r="B30" s="223"/>
      <c r="C30" s="219"/>
      <c r="D30" s="223"/>
      <c r="E30" s="219"/>
      <c r="F30" s="223"/>
      <c r="G30" s="219"/>
      <c r="H30" s="80"/>
      <c r="I30" s="67" t="e">
        <f>B19+B20+B21+D19+D20+D21+H19+H20+H21</f>
        <v>#VALUE!</v>
      </c>
      <c r="J30" s="67" t="e">
        <f>C19+C20+C21+E19+E20+E21+I19+I20+I21</f>
        <v>#VALUE!</v>
      </c>
      <c r="K30" s="67" t="e">
        <f>I30-J30</f>
        <v>#VALUE!</v>
      </c>
    </row>
    <row r="31" spans="1:26" ht="24" customHeight="1" x14ac:dyDescent="0.15">
      <c r="A31" s="59" t="str">
        <f>A22</f>
        <v>Tx On Point 15 Abner</v>
      </c>
      <c r="B31" s="223"/>
      <c r="C31" s="219"/>
      <c r="D31" s="223"/>
      <c r="E31" s="219"/>
      <c r="F31" s="223"/>
      <c r="G31" s="219"/>
      <c r="H31" s="80"/>
      <c r="I31" s="67" t="e">
        <f>B22+B23+B24+D22+D23+D24+F22+F23+F24</f>
        <v>#VALUE!</v>
      </c>
      <c r="J31" s="67" t="e">
        <f>C22+C23+C24+E22+E23+E24+G22+G23+G24</f>
        <v>#VALUE!</v>
      </c>
      <c r="K31" s="67" t="e">
        <f>I31-J31</f>
        <v>#VALUE!</v>
      </c>
    </row>
    <row r="32" spans="1:26" ht="12.75" customHeight="1" x14ac:dyDescent="0.15">
      <c r="A32" s="23"/>
      <c r="B32" s="236">
        <f>SUM(B28:C31)</f>
        <v>0</v>
      </c>
      <c r="C32" s="237"/>
      <c r="D32" s="236">
        <f>SUM(D28:E31)</f>
        <v>0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264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Outlaw Aces 18</v>
      </c>
      <c r="C35" s="219"/>
      <c r="D35" s="218" t="str">
        <f>A30</f>
        <v>RVC Blackout 17</v>
      </c>
      <c r="E35" s="219"/>
      <c r="F35" s="218" t="str">
        <f>A16</f>
        <v>NM Cactus 17/18 NTL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NM Cactus 17/18 NTL</v>
      </c>
      <c r="C36" s="219"/>
      <c r="D36" s="218" t="str">
        <f>A22</f>
        <v>Tx On Point 15 Abner</v>
      </c>
      <c r="E36" s="219"/>
      <c r="F36" s="218" t="str">
        <f>A13</f>
        <v>Outlaw Aces 18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Outlaw Aces 18</v>
      </c>
      <c r="C37" s="219"/>
      <c r="D37" s="218" t="str">
        <f>A31</f>
        <v>Tx On Point 15 Abner</v>
      </c>
      <c r="E37" s="219"/>
      <c r="F37" s="218" t="str">
        <f>A30</f>
        <v>RVC Blackout 17</v>
      </c>
      <c r="G37" s="219"/>
      <c r="I37" s="239"/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NM Cactus 17/18 NTL</v>
      </c>
      <c r="C38" s="219"/>
      <c r="D38" s="218" t="str">
        <f>A30</f>
        <v>RVC Blackout 17</v>
      </c>
      <c r="E38" s="219"/>
      <c r="F38" s="218" t="str">
        <f>A28</f>
        <v>Outlaw Aces 18</v>
      </c>
      <c r="G38" s="219"/>
      <c r="I38" s="239"/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RVC Blackout 17</v>
      </c>
      <c r="C39" s="219"/>
      <c r="D39" s="218" t="str">
        <f>A31</f>
        <v>Tx On Point 15 Abner</v>
      </c>
      <c r="E39" s="219"/>
      <c r="F39" s="218" t="str">
        <f>A16</f>
        <v>NM Cactus 17/18 NTL</v>
      </c>
      <c r="G39" s="219"/>
    </row>
    <row r="40" spans="1:12" ht="18" customHeight="1" x14ac:dyDescent="0.15">
      <c r="A40" s="11" t="s">
        <v>271</v>
      </c>
      <c r="B40" s="218" t="str">
        <f>A13</f>
        <v>Outlaw Aces 18</v>
      </c>
      <c r="C40" s="219"/>
      <c r="D40" s="218" t="str">
        <f>A29</f>
        <v>NM Cactus 17/18 NTL</v>
      </c>
      <c r="E40" s="219"/>
      <c r="F40" s="218" t="str">
        <f>A22</f>
        <v>Tx On Point 15 Abner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D36:E36"/>
    <mergeCell ref="F36:G36"/>
    <mergeCell ref="A42:H42"/>
    <mergeCell ref="A43:H43"/>
    <mergeCell ref="D39:E39"/>
    <mergeCell ref="F39:G39"/>
    <mergeCell ref="B40:C40"/>
    <mergeCell ref="B36:C36"/>
    <mergeCell ref="D40:E40"/>
    <mergeCell ref="F40:G40"/>
    <mergeCell ref="B39:C39"/>
    <mergeCell ref="B37:C37"/>
    <mergeCell ref="B38:C38"/>
    <mergeCell ref="D37:E37"/>
    <mergeCell ref="F37:G37"/>
    <mergeCell ref="D38:E38"/>
    <mergeCell ref="D32:E32"/>
    <mergeCell ref="F32:G32"/>
    <mergeCell ref="B34:C34"/>
    <mergeCell ref="D12:E12"/>
    <mergeCell ref="A7:H7"/>
    <mergeCell ref="F12:G12"/>
    <mergeCell ref="B12:C12"/>
    <mergeCell ref="B27:C27"/>
    <mergeCell ref="D27:E27"/>
    <mergeCell ref="B30:C30"/>
    <mergeCell ref="B31:C31"/>
    <mergeCell ref="B28:C28"/>
    <mergeCell ref="D28:E28"/>
    <mergeCell ref="D29:E29"/>
    <mergeCell ref="B35:C35"/>
    <mergeCell ref="A22:A24"/>
    <mergeCell ref="D35:E35"/>
    <mergeCell ref="F35:G35"/>
    <mergeCell ref="A13:A15"/>
    <mergeCell ref="A16:A18"/>
    <mergeCell ref="A19:A21"/>
    <mergeCell ref="B13:C15"/>
    <mergeCell ref="B32:C32"/>
    <mergeCell ref="B29:C29"/>
    <mergeCell ref="F28:G28"/>
    <mergeCell ref="B26:D26"/>
    <mergeCell ref="D34:E34"/>
    <mergeCell ref="F34:G34"/>
    <mergeCell ref="D30:E30"/>
    <mergeCell ref="D31:E31"/>
    <mergeCell ref="A1:M1"/>
    <mergeCell ref="A2:M2"/>
    <mergeCell ref="H12:I12"/>
    <mergeCell ref="D16:E18"/>
    <mergeCell ref="J19:J21"/>
    <mergeCell ref="J16:J18"/>
    <mergeCell ref="K13:L15"/>
    <mergeCell ref="K12:L12"/>
    <mergeCell ref="J13:J15"/>
    <mergeCell ref="I37:L37"/>
    <mergeCell ref="I38:L38"/>
    <mergeCell ref="I26:J26"/>
    <mergeCell ref="K16:L18"/>
    <mergeCell ref="J22:J24"/>
    <mergeCell ref="K19:L21"/>
    <mergeCell ref="K22:L24"/>
    <mergeCell ref="I34:L34"/>
    <mergeCell ref="I35:L35"/>
    <mergeCell ref="H22:I24"/>
    <mergeCell ref="F26:H26"/>
    <mergeCell ref="F31:G31"/>
    <mergeCell ref="F30:G30"/>
    <mergeCell ref="F27:G27"/>
    <mergeCell ref="F29:G29"/>
    <mergeCell ref="F38:G38"/>
  </mergeCells>
  <printOptions horizontalCentered="1" verticalCentered="1"/>
  <pageMargins left="0.2" right="0.23" top="0.17" bottom="0.2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Pools!C70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158" t="str">
        <f>Pools!C71</f>
        <v>ARVC Sports Centre Ct. 21</v>
      </c>
      <c r="C4" s="15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Pools!A69</f>
        <v>Division I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268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21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E3VB 17 Espiritu</v>
      </c>
      <c r="C12" s="222"/>
      <c r="D12" s="218" t="str">
        <f>A16</f>
        <v>RVC Elite 18</v>
      </c>
      <c r="E12" s="219"/>
      <c r="F12" s="218" t="str">
        <f>A19</f>
        <v>Tx Magic 17 National</v>
      </c>
      <c r="G12" s="219"/>
      <c r="H12" s="218" t="str">
        <f>A22</f>
        <v>ARVC 17N2 Adidas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Pools!C73</f>
        <v>E3VB 17 Espiritu</v>
      </c>
      <c r="B13" s="235"/>
      <c r="C13" s="228"/>
      <c r="D13" s="21"/>
      <c r="E13" s="21"/>
      <c r="F13" s="21"/>
      <c r="G13" s="21"/>
      <c r="H13" s="21"/>
      <c r="I13" s="21"/>
      <c r="J13" s="224">
        <v>1</v>
      </c>
      <c r="K13" s="227"/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/>
      <c r="E14" s="21"/>
      <c r="F14" s="21"/>
      <c r="G14" s="21"/>
      <c r="H14" s="21"/>
      <c r="I14" s="21"/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Pools!C74</f>
        <v>RVC Elite 18</v>
      </c>
      <c r="B16" s="26" t="str">
        <f>IF(E13&gt;0,E13," ")</f>
        <v xml:space="preserve"> </v>
      </c>
      <c r="C16" s="26" t="str">
        <f>IF(D13&gt;0,D13," ")</f>
        <v xml:space="preserve"> </v>
      </c>
      <c r="D16" s="235"/>
      <c r="E16" s="228"/>
      <c r="F16" s="21"/>
      <c r="G16" s="21"/>
      <c r="H16" s="21"/>
      <c r="I16" s="21"/>
      <c r="J16" s="224">
        <v>2</v>
      </c>
      <c r="K16" s="227"/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 t="str">
        <f>IF(E14&gt;0,E14," ")</f>
        <v xml:space="preserve"> </v>
      </c>
      <c r="C17" s="26" t="str">
        <f>IF(D14&gt;0,D14," ")</f>
        <v xml:space="preserve"> </v>
      </c>
      <c r="D17" s="229"/>
      <c r="E17" s="230"/>
      <c r="F17" s="21"/>
      <c r="G17" s="21"/>
      <c r="H17" s="21"/>
      <c r="I17" s="21"/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Pools!C75</f>
        <v>Tx Magic 17 National</v>
      </c>
      <c r="B19" s="26" t="str">
        <f>IF(G13&gt;0,G13," ")</f>
        <v xml:space="preserve"> </v>
      </c>
      <c r="C19" s="26" t="str">
        <f>IF(F13&gt;0,F13," ")</f>
        <v xml:space="preserve"> </v>
      </c>
      <c r="D19" s="26" t="str">
        <f>IF(G16&gt;0,G16," ")</f>
        <v xml:space="preserve"> </v>
      </c>
      <c r="E19" s="26" t="str">
        <f>IF(F16&gt;0,F16," ")</f>
        <v xml:space="preserve"> </v>
      </c>
      <c r="F19" s="28"/>
      <c r="G19" s="28"/>
      <c r="H19" s="21"/>
      <c r="I19" s="21"/>
      <c r="J19" s="224">
        <v>3</v>
      </c>
      <c r="K19" s="227"/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 t="str">
        <f>IF(G14&gt;0,G14," ")</f>
        <v xml:space="preserve"> </v>
      </c>
      <c r="C20" s="26" t="str">
        <f>IF(F14&gt;0,F14," ")</f>
        <v xml:space="preserve"> </v>
      </c>
      <c r="D20" s="26" t="str">
        <f>IF(G17&gt;0,G17," ")</f>
        <v xml:space="preserve"> </v>
      </c>
      <c r="E20" s="26" t="str">
        <f>IF(F17&gt;0,F17," ")</f>
        <v xml:space="preserve"> </v>
      </c>
      <c r="F20" s="28"/>
      <c r="G20" s="28"/>
      <c r="H20" s="21"/>
      <c r="I20" s="21"/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Pools!C76</f>
        <v>ARVC 17N2 Adidas</v>
      </c>
      <c r="B22" s="26" t="str">
        <f>IF(I13&gt;0,I13," ")</f>
        <v xml:space="preserve"> </v>
      </c>
      <c r="C22" s="26" t="str">
        <f>IF(H13&gt;0,H13," ")</f>
        <v xml:space="preserve"> </v>
      </c>
      <c r="D22" s="26" t="str">
        <f>IF(I16&gt;0,I16," ")</f>
        <v xml:space="preserve"> </v>
      </c>
      <c r="E22" s="26" t="str">
        <f>IF(H16&gt;0,H16," ")</f>
        <v xml:space="preserve"> </v>
      </c>
      <c r="F22" s="26" t="str">
        <f>IF(I19&gt;0,I19," ")</f>
        <v xml:space="preserve"> </v>
      </c>
      <c r="G22" s="26" t="str">
        <f>IF(H19&gt;0,H19," ")</f>
        <v xml:space="preserve"> </v>
      </c>
      <c r="H22" s="235"/>
      <c r="I22" s="228"/>
      <c r="J22" s="224">
        <v>4</v>
      </c>
      <c r="K22" s="227"/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 t="str">
        <f>IF(I14&gt;0,I14," ")</f>
        <v xml:space="preserve"> </v>
      </c>
      <c r="C23" s="26" t="str">
        <f>IF(H14&gt;0,H14," ")</f>
        <v xml:space="preserve"> </v>
      </c>
      <c r="D23" s="26" t="str">
        <f>IF(I17&gt;0,I17," ")</f>
        <v xml:space="preserve"> </v>
      </c>
      <c r="E23" s="26" t="str">
        <f>IF(H17&gt;0,H17," ")</f>
        <v xml:space="preserve"> </v>
      </c>
      <c r="F23" s="26" t="str">
        <f>IF(I20&gt;0,I20," ")</f>
        <v xml:space="preserve"> </v>
      </c>
      <c r="G23" s="26" t="str">
        <f>IF(H20&gt;0,H20," ")</f>
        <v xml:space="preserve"> 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E3VB 17 Espiritu</v>
      </c>
      <c r="B28" s="223"/>
      <c r="C28" s="219"/>
      <c r="D28" s="223"/>
      <c r="E28" s="219"/>
      <c r="F28" s="223"/>
      <c r="G28" s="219"/>
      <c r="H28" s="80"/>
      <c r="I28" s="67">
        <f>D13+D14+D15+F13+F14+F15+H13+H14+H15</f>
        <v>0</v>
      </c>
      <c r="J28" s="67">
        <f>E13+E14+E15+G13+G14+G15+I13+I14+I15</f>
        <v>0</v>
      </c>
      <c r="K28" s="67">
        <f>I28-J28</f>
        <v>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RVC Elite 18</v>
      </c>
      <c r="B29" s="223"/>
      <c r="C29" s="219"/>
      <c r="D29" s="223"/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Tx Magic 17 National</v>
      </c>
      <c r="B30" s="223"/>
      <c r="C30" s="219"/>
      <c r="D30" s="223"/>
      <c r="E30" s="219"/>
      <c r="F30" s="223"/>
      <c r="G30" s="219"/>
      <c r="H30" s="80"/>
      <c r="I30" s="67" t="e">
        <f>B19+B20+B21+D19+D20+D21+H19+H20+H21</f>
        <v>#VALUE!</v>
      </c>
      <c r="J30" s="67" t="e">
        <f>C19+C20+C21+E19+E20+E21+I19+I20+I21</f>
        <v>#VALUE!</v>
      </c>
      <c r="K30" s="67" t="e">
        <f>I30-J30</f>
        <v>#VALUE!</v>
      </c>
    </row>
    <row r="31" spans="1:26" ht="24" customHeight="1" x14ac:dyDescent="0.15">
      <c r="A31" s="59" t="str">
        <f>A22</f>
        <v>ARVC 17N2 Adidas</v>
      </c>
      <c r="B31" s="223"/>
      <c r="C31" s="219"/>
      <c r="D31" s="223"/>
      <c r="E31" s="219"/>
      <c r="F31" s="223"/>
      <c r="G31" s="219"/>
      <c r="H31" s="80"/>
      <c r="I31" s="67" t="e">
        <f>B22+B23+B24+D22+D23+D24+F22+F23+F24</f>
        <v>#VALUE!</v>
      </c>
      <c r="J31" s="67" t="e">
        <f>C22+C23+C24+E22+E23+E24+G22+G23+G24</f>
        <v>#VALUE!</v>
      </c>
      <c r="K31" s="67" t="e">
        <f>I31-J31</f>
        <v>#VALUE!</v>
      </c>
    </row>
    <row r="32" spans="1:26" ht="12.75" customHeight="1" x14ac:dyDescent="0.15">
      <c r="A32" s="23"/>
      <c r="B32" s="236">
        <f>SUM(B28:C31)</f>
        <v>0</v>
      </c>
      <c r="C32" s="237"/>
      <c r="D32" s="236">
        <f>SUM(D28:E31)</f>
        <v>0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264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E3VB 17 Espiritu</v>
      </c>
      <c r="C35" s="219"/>
      <c r="D35" s="218" t="str">
        <f>A30</f>
        <v>Tx Magic 17 National</v>
      </c>
      <c r="E35" s="219"/>
      <c r="F35" s="218" t="str">
        <f>A16</f>
        <v>RVC Elite 18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RVC Elite 18</v>
      </c>
      <c r="C36" s="219"/>
      <c r="D36" s="218" t="str">
        <f>A22</f>
        <v>ARVC 17N2 Adidas</v>
      </c>
      <c r="E36" s="219"/>
      <c r="F36" s="218" t="str">
        <f>A13</f>
        <v>E3VB 17 Espiritu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E3VB 17 Espiritu</v>
      </c>
      <c r="C37" s="219"/>
      <c r="D37" s="218" t="str">
        <f>A31</f>
        <v>ARVC 17N2 Adidas</v>
      </c>
      <c r="E37" s="219"/>
      <c r="F37" s="218" t="str">
        <f>A30</f>
        <v>Tx Magic 17 National</v>
      </c>
      <c r="G37" s="219"/>
      <c r="I37" s="239"/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RVC Elite 18</v>
      </c>
      <c r="C38" s="219"/>
      <c r="D38" s="218" t="str">
        <f>A30</f>
        <v>Tx Magic 17 National</v>
      </c>
      <c r="E38" s="219"/>
      <c r="F38" s="218" t="str">
        <f>A28</f>
        <v>E3VB 17 Espiritu</v>
      </c>
      <c r="G38" s="219"/>
      <c r="I38" s="239"/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Tx Magic 17 National</v>
      </c>
      <c r="C39" s="219"/>
      <c r="D39" s="218" t="str">
        <f>A31</f>
        <v>ARVC 17N2 Adidas</v>
      </c>
      <c r="E39" s="219"/>
      <c r="F39" s="218" t="str">
        <f>A16</f>
        <v>RVC Elite 18</v>
      </c>
      <c r="G39" s="219"/>
    </row>
    <row r="40" spans="1:12" ht="18" customHeight="1" x14ac:dyDescent="0.15">
      <c r="A40" s="11" t="s">
        <v>271</v>
      </c>
      <c r="B40" s="218" t="str">
        <f>A13</f>
        <v>E3VB 17 Espiritu</v>
      </c>
      <c r="C40" s="219"/>
      <c r="D40" s="218" t="str">
        <f>A29</f>
        <v>RVC Elite 18</v>
      </c>
      <c r="E40" s="219"/>
      <c r="F40" s="218" t="str">
        <f>A22</f>
        <v>ARVC 17N2 Adidas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K19:L21"/>
    <mergeCell ref="J22:J24"/>
    <mergeCell ref="I26:J26"/>
    <mergeCell ref="D29:E29"/>
    <mergeCell ref="D28:E28"/>
    <mergeCell ref="H22:I24"/>
    <mergeCell ref="J19:J21"/>
    <mergeCell ref="F29:G29"/>
    <mergeCell ref="F26:H26"/>
    <mergeCell ref="F28:G28"/>
    <mergeCell ref="F27:G27"/>
    <mergeCell ref="B26:D26"/>
    <mergeCell ref="B29:C29"/>
    <mergeCell ref="K13:L15"/>
    <mergeCell ref="K22:L24"/>
    <mergeCell ref="B27:C27"/>
    <mergeCell ref="B28:C28"/>
    <mergeCell ref="B35:C35"/>
    <mergeCell ref="B34:C34"/>
    <mergeCell ref="D35:E35"/>
    <mergeCell ref="D34:E34"/>
    <mergeCell ref="B13:C15"/>
    <mergeCell ref="D16:E18"/>
    <mergeCell ref="D27:E27"/>
    <mergeCell ref="I34:L34"/>
    <mergeCell ref="I35:L35"/>
    <mergeCell ref="J16:J18"/>
    <mergeCell ref="J13:J15"/>
    <mergeCell ref="K16:L18"/>
    <mergeCell ref="D36:E36"/>
    <mergeCell ref="B39:C39"/>
    <mergeCell ref="B38:C38"/>
    <mergeCell ref="B37:C37"/>
    <mergeCell ref="D38:E38"/>
    <mergeCell ref="B36:C36"/>
    <mergeCell ref="B31:C31"/>
    <mergeCell ref="B30:C30"/>
    <mergeCell ref="B32:C32"/>
    <mergeCell ref="F32:G32"/>
    <mergeCell ref="F34:G34"/>
    <mergeCell ref="A43:H43"/>
    <mergeCell ref="A42:H42"/>
    <mergeCell ref="F39:G39"/>
    <mergeCell ref="D39:E39"/>
    <mergeCell ref="B40:C40"/>
    <mergeCell ref="D40:E40"/>
    <mergeCell ref="F40:G40"/>
    <mergeCell ref="K12:L12"/>
    <mergeCell ref="A1:M1"/>
    <mergeCell ref="A2:M2"/>
    <mergeCell ref="A7:H7"/>
    <mergeCell ref="B12:C12"/>
    <mergeCell ref="D12:E12"/>
    <mergeCell ref="F12:G12"/>
    <mergeCell ref="H12:I12"/>
    <mergeCell ref="I37:L37"/>
    <mergeCell ref="I38:L38"/>
    <mergeCell ref="A13:A15"/>
    <mergeCell ref="A16:A18"/>
    <mergeCell ref="A22:A24"/>
    <mergeCell ref="A19:A21"/>
    <mergeCell ref="F37:G37"/>
    <mergeCell ref="F38:G38"/>
    <mergeCell ref="F36:G36"/>
    <mergeCell ref="D37:E37"/>
    <mergeCell ref="F35:G35"/>
    <mergeCell ref="D30:E30"/>
    <mergeCell ref="D31:E31"/>
    <mergeCell ref="F30:G30"/>
    <mergeCell ref="F31:G31"/>
    <mergeCell ref="D32:E32"/>
  </mergeCells>
  <printOptions horizontalCentered="1" verticalCentered="1"/>
  <pageMargins left="0.2" right="0.23" top="0.17" bottom="0.2" header="0" footer="0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I1000"/>
  <sheetViews>
    <sheetView workbookViewId="0">
      <selection activeCell="H46" sqref="H46"/>
    </sheetView>
  </sheetViews>
  <sheetFormatPr baseColWidth="10" defaultColWidth="14.5" defaultRowHeight="15" customHeight="1" x14ac:dyDescent="0.15"/>
  <cols>
    <col min="1" max="1" width="4.6640625" customWidth="1"/>
    <col min="2" max="8" width="28.6640625" customWidth="1"/>
    <col min="9" max="9" width="4.6640625" customWidth="1"/>
    <col min="10" max="26" width="10.6640625" customWidth="1"/>
  </cols>
  <sheetData>
    <row r="1" spans="1:9" ht="24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</row>
    <row r="2" spans="1:9" ht="24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</row>
    <row r="3" spans="1:9" ht="24" customHeight="1" x14ac:dyDescent="0.2">
      <c r="A3" s="240"/>
      <c r="B3" s="210"/>
      <c r="C3" s="210"/>
      <c r="D3" s="2"/>
      <c r="E3" s="2"/>
    </row>
    <row r="4" spans="1:9" ht="24" customHeight="1" x14ac:dyDescent="0.2">
      <c r="A4" s="242" t="str">
        <f>Pools!A69</f>
        <v>Division I Non-Bid</v>
      </c>
      <c r="B4" s="210"/>
      <c r="C4" s="210"/>
      <c r="D4" s="210"/>
      <c r="E4" s="210"/>
      <c r="F4" s="210"/>
      <c r="G4" s="210"/>
      <c r="H4" s="210"/>
      <c r="I4" s="210"/>
    </row>
    <row r="5" spans="1:9" ht="24" customHeight="1" x14ac:dyDescent="0.2">
      <c r="A5" s="242" t="s">
        <v>124</v>
      </c>
      <c r="B5" s="210"/>
      <c r="C5" s="210"/>
      <c r="D5" s="210"/>
      <c r="E5" s="210"/>
      <c r="F5" s="210"/>
      <c r="G5" s="210"/>
      <c r="H5" s="210"/>
      <c r="I5" s="210"/>
    </row>
    <row r="6" spans="1:9" ht="24" customHeight="1" x14ac:dyDescent="0.2">
      <c r="A6" s="31"/>
      <c r="B6" s="31"/>
      <c r="C6" s="31"/>
      <c r="D6" s="31"/>
      <c r="E6" s="31"/>
      <c r="F6" s="31"/>
      <c r="G6" s="31"/>
      <c r="H6" s="31"/>
      <c r="I6" s="31"/>
    </row>
    <row r="7" spans="1:9" ht="18" customHeight="1" x14ac:dyDescent="0.2">
      <c r="A7" s="66"/>
      <c r="B7" s="83"/>
      <c r="C7" s="23"/>
      <c r="D7" s="33" t="s">
        <v>308</v>
      </c>
      <c r="E7" s="33" t="s">
        <v>307</v>
      </c>
      <c r="F7" s="33" t="s">
        <v>410</v>
      </c>
      <c r="G7" s="83"/>
      <c r="H7" s="66"/>
      <c r="I7" s="66"/>
    </row>
    <row r="8" spans="1:9" ht="18" customHeight="1" x14ac:dyDescent="0.2">
      <c r="A8" s="244"/>
      <c r="B8" s="210"/>
      <c r="C8" s="210"/>
      <c r="D8" s="210"/>
      <c r="E8" s="210"/>
      <c r="F8" s="210"/>
      <c r="G8" s="210"/>
      <c r="H8" s="210"/>
      <c r="I8" s="210"/>
    </row>
    <row r="9" spans="1:9" ht="18" customHeight="1" x14ac:dyDescent="0.2">
      <c r="A9" s="245" t="s">
        <v>285</v>
      </c>
      <c r="B9" s="210"/>
      <c r="C9" s="210"/>
      <c r="D9" s="210"/>
      <c r="E9" s="210"/>
      <c r="F9" s="210"/>
      <c r="G9" s="210"/>
      <c r="H9" s="210"/>
      <c r="I9" s="210"/>
    </row>
    <row r="10" spans="1:9" ht="28.5" customHeight="1" x14ac:dyDescent="0.2">
      <c r="A10" s="66"/>
      <c r="B10" s="33"/>
      <c r="C10" s="33"/>
      <c r="D10" s="33"/>
      <c r="E10" s="33"/>
      <c r="F10" s="33"/>
      <c r="G10" s="66"/>
      <c r="H10" s="66"/>
      <c r="I10" s="66"/>
    </row>
    <row r="11" spans="1:9" ht="24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</row>
    <row r="12" spans="1:9" ht="24" customHeight="1" x14ac:dyDescent="0.2">
      <c r="A12" s="66"/>
      <c r="B12" s="36"/>
      <c r="C12" s="36"/>
      <c r="D12" s="36"/>
      <c r="E12" s="193" t="s">
        <v>626</v>
      </c>
      <c r="F12" s="36"/>
      <c r="G12" s="36"/>
      <c r="H12" s="36"/>
      <c r="I12" s="66"/>
    </row>
    <row r="13" spans="1:9" ht="24" customHeight="1" x14ac:dyDescent="0.2">
      <c r="A13" s="66"/>
      <c r="B13" s="36"/>
      <c r="C13" s="36"/>
      <c r="D13" s="36"/>
      <c r="E13" s="109"/>
      <c r="F13" s="36"/>
      <c r="G13" s="36"/>
      <c r="H13" s="36"/>
      <c r="I13" s="66"/>
    </row>
    <row r="14" spans="1:9" ht="24" customHeight="1" x14ac:dyDescent="0.2">
      <c r="A14" s="66"/>
      <c r="B14" s="36"/>
      <c r="C14" s="36"/>
      <c r="D14" s="36"/>
      <c r="E14" s="110" t="s">
        <v>320</v>
      </c>
      <c r="F14" s="36"/>
      <c r="G14" s="36"/>
      <c r="H14" s="36"/>
      <c r="I14" s="66"/>
    </row>
    <row r="15" spans="1:9" ht="24" customHeight="1" x14ac:dyDescent="0.2">
      <c r="A15" s="66"/>
      <c r="B15" s="36"/>
      <c r="C15" s="36"/>
      <c r="D15" s="52" t="s">
        <v>703</v>
      </c>
      <c r="E15" s="111" t="str">
        <f>E25</f>
        <v>ABQ CC Ct. 1</v>
      </c>
      <c r="F15" s="112" t="s">
        <v>142</v>
      </c>
      <c r="G15" s="36"/>
      <c r="H15" s="36"/>
      <c r="I15" s="66"/>
    </row>
    <row r="16" spans="1:9" ht="24" customHeight="1" x14ac:dyDescent="0.2">
      <c r="A16" s="66"/>
      <c r="B16" s="36"/>
      <c r="C16" s="36"/>
      <c r="D16" s="57"/>
      <c r="E16" s="114" t="s">
        <v>257</v>
      </c>
      <c r="F16" s="258" t="s">
        <v>704</v>
      </c>
      <c r="G16" s="125" t="s">
        <v>411</v>
      </c>
      <c r="H16" s="126"/>
      <c r="I16" s="66"/>
    </row>
    <row r="17" spans="1:9" ht="24" customHeight="1" x14ac:dyDescent="0.2">
      <c r="A17" s="66"/>
      <c r="B17" s="36"/>
      <c r="C17" s="36"/>
      <c r="D17" s="61"/>
      <c r="E17" s="114"/>
      <c r="F17" s="42"/>
      <c r="G17" s="36"/>
      <c r="H17" s="36"/>
      <c r="I17" s="66"/>
    </row>
    <row r="18" spans="1:9" ht="24" customHeight="1" x14ac:dyDescent="0.2">
      <c r="A18" s="66"/>
      <c r="B18" s="36"/>
      <c r="C18" s="36"/>
      <c r="D18" s="115"/>
      <c r="E18" s="116"/>
      <c r="F18" s="117"/>
      <c r="G18" s="36"/>
      <c r="H18" s="36"/>
      <c r="I18" s="66"/>
    </row>
    <row r="19" spans="1:9" ht="24" customHeight="1" x14ac:dyDescent="0.2">
      <c r="A19" s="66"/>
      <c r="B19" s="36"/>
      <c r="C19" s="42"/>
      <c r="D19" s="119" t="s">
        <v>328</v>
      </c>
      <c r="E19" s="196" t="s">
        <v>623</v>
      </c>
      <c r="F19" s="117" t="s">
        <v>317</v>
      </c>
      <c r="G19" s="66"/>
      <c r="H19" s="36"/>
      <c r="I19" s="66"/>
    </row>
    <row r="20" spans="1:9" ht="24" customHeight="1" x14ac:dyDescent="0.2">
      <c r="A20" s="66"/>
      <c r="B20" s="36"/>
      <c r="C20" s="192" t="s">
        <v>147</v>
      </c>
      <c r="D20" s="68" t="str">
        <f>D40</f>
        <v>ABQ CC Ct. 2</v>
      </c>
      <c r="E20" s="36"/>
      <c r="F20" s="44" t="str">
        <f>D7</f>
        <v>ABQ CC Ct. 1</v>
      </c>
      <c r="G20" s="45" t="s">
        <v>656</v>
      </c>
      <c r="H20" s="36"/>
      <c r="I20" s="66"/>
    </row>
    <row r="21" spans="1:9" ht="24" customHeight="1" x14ac:dyDescent="0.2">
      <c r="A21" s="66"/>
      <c r="B21" s="36"/>
      <c r="C21" s="269" t="s">
        <v>791</v>
      </c>
      <c r="D21" s="69" t="s">
        <v>294</v>
      </c>
      <c r="E21" s="36"/>
      <c r="F21" s="55" t="s">
        <v>251</v>
      </c>
      <c r="G21" s="269" t="s">
        <v>741</v>
      </c>
      <c r="H21" s="36"/>
      <c r="I21" s="66"/>
    </row>
    <row r="22" spans="1:9" ht="24" customHeight="1" x14ac:dyDescent="0.2">
      <c r="A22" s="66"/>
      <c r="B22" s="36"/>
      <c r="C22" s="61"/>
      <c r="D22" s="69"/>
      <c r="E22" s="193" t="s">
        <v>628</v>
      </c>
      <c r="F22" s="55"/>
      <c r="G22" s="42"/>
      <c r="H22" s="36"/>
      <c r="I22" s="66"/>
    </row>
    <row r="23" spans="1:9" ht="24" customHeight="1" x14ac:dyDescent="0.2">
      <c r="A23" s="66"/>
      <c r="B23" s="36"/>
      <c r="C23" s="69"/>
      <c r="D23" s="69"/>
      <c r="E23" s="109"/>
      <c r="F23" s="42"/>
      <c r="G23" s="42"/>
      <c r="H23" s="36"/>
      <c r="I23" s="66"/>
    </row>
    <row r="24" spans="1:9" ht="24" customHeight="1" x14ac:dyDescent="0.2">
      <c r="A24" s="66"/>
      <c r="B24" s="36"/>
      <c r="C24" s="69"/>
      <c r="D24" s="69"/>
      <c r="E24" s="110" t="s">
        <v>290</v>
      </c>
      <c r="F24" s="42"/>
      <c r="G24" s="42"/>
      <c r="H24" s="36"/>
      <c r="I24" s="66"/>
    </row>
    <row r="25" spans="1:9" ht="24" customHeight="1" x14ac:dyDescent="0.2">
      <c r="A25" s="66"/>
      <c r="B25" s="36"/>
      <c r="C25" s="61"/>
      <c r="D25" s="118" t="s">
        <v>147</v>
      </c>
      <c r="E25" s="111" t="str">
        <f>D7</f>
        <v>ABQ CC Ct. 1</v>
      </c>
      <c r="F25" s="192" t="s">
        <v>656</v>
      </c>
      <c r="G25" s="55"/>
      <c r="H25" s="36"/>
      <c r="I25" s="66"/>
    </row>
    <row r="26" spans="1:9" ht="24" customHeight="1" x14ac:dyDescent="0.2">
      <c r="A26" s="66"/>
      <c r="B26" s="36"/>
      <c r="C26" s="61"/>
      <c r="D26" s="60"/>
      <c r="E26" s="201" t="s">
        <v>624</v>
      </c>
      <c r="F26" s="254" t="s">
        <v>657</v>
      </c>
      <c r="G26" s="55"/>
      <c r="H26" s="36"/>
      <c r="I26" s="66"/>
    </row>
    <row r="27" spans="1:9" ht="24" customHeight="1" x14ac:dyDescent="0.2">
      <c r="A27" s="66"/>
      <c r="B27" s="36"/>
      <c r="C27" s="61"/>
      <c r="D27" s="36"/>
      <c r="E27" s="114"/>
      <c r="F27" s="36"/>
      <c r="G27" s="55"/>
      <c r="H27" s="36"/>
      <c r="I27" s="66"/>
    </row>
    <row r="28" spans="1:9" ht="24" customHeight="1" x14ac:dyDescent="0.2">
      <c r="A28" s="66"/>
      <c r="B28" s="36"/>
      <c r="C28" s="61"/>
      <c r="D28" s="36"/>
      <c r="E28" s="116"/>
      <c r="F28" s="36"/>
      <c r="G28" s="42"/>
      <c r="H28" s="36"/>
      <c r="I28" s="66"/>
    </row>
    <row r="29" spans="1:9" ht="24" customHeight="1" x14ac:dyDescent="0.2">
      <c r="A29" s="66"/>
      <c r="B29" s="193" t="s">
        <v>868</v>
      </c>
      <c r="C29" s="119" t="s">
        <v>338</v>
      </c>
      <c r="D29" s="36"/>
      <c r="E29" s="190" t="s">
        <v>625</v>
      </c>
      <c r="F29" s="36"/>
      <c r="G29" s="117" t="s">
        <v>322</v>
      </c>
      <c r="H29" s="36"/>
      <c r="I29" s="66"/>
    </row>
    <row r="30" spans="1:9" ht="24" customHeight="1" x14ac:dyDescent="0.2">
      <c r="A30" s="66"/>
      <c r="B30" s="192" t="s">
        <v>149</v>
      </c>
      <c r="C30" s="68" t="str">
        <f>G30</f>
        <v>ABQ CC Ct. 2</v>
      </c>
      <c r="D30" s="36"/>
      <c r="E30" s="36"/>
      <c r="F30" s="38"/>
      <c r="G30" s="44" t="str">
        <f>D20</f>
        <v>ABQ CC Ct. 2</v>
      </c>
      <c r="H30" s="45" t="s">
        <v>146</v>
      </c>
      <c r="I30" s="66"/>
    </row>
    <row r="31" spans="1:9" ht="24" customHeight="1" x14ac:dyDescent="0.2">
      <c r="A31" s="66"/>
      <c r="B31" s="36" t="s">
        <v>255</v>
      </c>
      <c r="C31" s="69" t="s">
        <v>340</v>
      </c>
      <c r="D31" s="36"/>
      <c r="E31" s="36"/>
      <c r="F31" s="38"/>
      <c r="G31" s="55" t="s">
        <v>326</v>
      </c>
      <c r="H31" s="36" t="s">
        <v>249</v>
      </c>
      <c r="I31" s="66"/>
    </row>
    <row r="32" spans="1:9" ht="24" customHeight="1" x14ac:dyDescent="0.2">
      <c r="A32" s="66"/>
      <c r="B32" s="36" t="s">
        <v>250</v>
      </c>
      <c r="C32" s="61"/>
      <c r="D32" s="38"/>
      <c r="E32" s="193" t="s">
        <v>627</v>
      </c>
      <c r="F32" s="36"/>
      <c r="G32" s="42"/>
      <c r="H32" s="36" t="s">
        <v>250</v>
      </c>
      <c r="I32" s="66"/>
    </row>
    <row r="33" spans="1:9" ht="24" customHeight="1" x14ac:dyDescent="0.2">
      <c r="A33" s="66"/>
      <c r="B33" s="36"/>
      <c r="C33" s="61"/>
      <c r="D33" s="36"/>
      <c r="E33" s="109"/>
      <c r="F33" s="36"/>
      <c r="G33" s="42"/>
      <c r="H33" s="193" t="s">
        <v>835</v>
      </c>
      <c r="I33" s="66"/>
    </row>
    <row r="34" spans="1:9" ht="24" customHeight="1" x14ac:dyDescent="0.2">
      <c r="A34" s="66"/>
      <c r="B34" s="36"/>
      <c r="C34" s="61"/>
      <c r="D34" s="36"/>
      <c r="E34" s="110" t="s">
        <v>332</v>
      </c>
      <c r="F34" s="36"/>
      <c r="G34" s="42"/>
      <c r="H34" s="36"/>
      <c r="I34" s="66"/>
    </row>
    <row r="35" spans="1:9" ht="24" customHeight="1" x14ac:dyDescent="0.2">
      <c r="A35" s="66"/>
      <c r="B35" s="36"/>
      <c r="C35" s="61"/>
      <c r="D35" s="272" t="s">
        <v>150</v>
      </c>
      <c r="E35" s="111" t="str">
        <f>F7</f>
        <v>ABQ CC Ct. 2</v>
      </c>
      <c r="F35" s="112" t="s">
        <v>145</v>
      </c>
      <c r="G35" s="42"/>
      <c r="H35" s="36"/>
      <c r="I35" s="66"/>
    </row>
    <row r="36" spans="1:9" ht="24" customHeight="1" x14ac:dyDescent="0.2">
      <c r="A36" s="66"/>
      <c r="B36" s="36"/>
      <c r="C36" s="61"/>
      <c r="D36" s="57"/>
      <c r="E36" s="201" t="s">
        <v>629</v>
      </c>
      <c r="F36" s="40"/>
      <c r="G36" s="42"/>
      <c r="H36" s="36"/>
      <c r="I36" s="66"/>
    </row>
    <row r="37" spans="1:9" ht="24" customHeight="1" x14ac:dyDescent="0.2">
      <c r="A37" s="66"/>
      <c r="B37" s="36"/>
      <c r="C37" s="61"/>
      <c r="D37" s="61"/>
      <c r="E37" s="114"/>
      <c r="F37" s="42" t="s">
        <v>649</v>
      </c>
      <c r="G37" s="42"/>
      <c r="H37" s="36"/>
      <c r="I37" s="66"/>
    </row>
    <row r="38" spans="1:9" ht="24" customHeight="1" x14ac:dyDescent="0.2">
      <c r="A38" s="66"/>
      <c r="B38" s="38"/>
      <c r="C38" s="61"/>
      <c r="D38" s="115"/>
      <c r="E38" s="121"/>
      <c r="F38" s="117"/>
      <c r="G38" s="42"/>
      <c r="H38" s="36"/>
      <c r="I38" s="66"/>
    </row>
    <row r="39" spans="1:9" ht="24" customHeight="1" x14ac:dyDescent="0.2">
      <c r="A39" s="66"/>
      <c r="B39" s="36"/>
      <c r="C39" s="93"/>
      <c r="D39" s="119" t="s">
        <v>316</v>
      </c>
      <c r="E39" s="190" t="s">
        <v>630</v>
      </c>
      <c r="F39" s="117" t="s">
        <v>330</v>
      </c>
      <c r="G39" s="159"/>
      <c r="H39" s="36"/>
      <c r="I39" s="66"/>
    </row>
    <row r="40" spans="1:9" ht="24" customHeight="1" x14ac:dyDescent="0.2">
      <c r="A40" s="66"/>
      <c r="C40" s="156" t="s">
        <v>769</v>
      </c>
      <c r="D40" s="68" t="str">
        <f>F40</f>
        <v>ABQ CC Ct. 2</v>
      </c>
      <c r="E40" s="36"/>
      <c r="F40" s="44" t="str">
        <f>F7</f>
        <v>ABQ CC Ct. 2</v>
      </c>
      <c r="G40" s="199" t="s">
        <v>146</v>
      </c>
      <c r="H40" s="36"/>
      <c r="I40" s="66"/>
    </row>
    <row r="41" spans="1:9" ht="24" customHeight="1" x14ac:dyDescent="0.2">
      <c r="A41" s="66"/>
      <c r="B41" s="36"/>
      <c r="C41" s="274" t="s">
        <v>770</v>
      </c>
      <c r="D41" s="69" t="s">
        <v>295</v>
      </c>
      <c r="E41" s="36"/>
      <c r="F41" s="55" t="s">
        <v>248</v>
      </c>
      <c r="G41" s="193" t="s">
        <v>719</v>
      </c>
      <c r="H41" s="36"/>
      <c r="I41" s="66"/>
    </row>
    <row r="42" spans="1:9" ht="24" customHeight="1" x14ac:dyDescent="0.2">
      <c r="A42" s="66"/>
      <c r="B42" s="66"/>
      <c r="C42" s="36"/>
      <c r="D42" s="69"/>
      <c r="E42" s="200" t="s">
        <v>632</v>
      </c>
      <c r="F42" s="55"/>
      <c r="G42" s="36"/>
      <c r="H42" s="36"/>
      <c r="I42" s="66"/>
    </row>
    <row r="43" spans="1:9" ht="24" customHeight="1" x14ac:dyDescent="0.2">
      <c r="A43" s="66"/>
      <c r="B43" s="36"/>
      <c r="C43" s="36"/>
      <c r="D43" s="61"/>
      <c r="E43" s="109"/>
      <c r="F43" s="42"/>
      <c r="G43" s="36"/>
      <c r="H43" s="36"/>
      <c r="I43" s="66"/>
    </row>
    <row r="44" spans="1:9" ht="24" customHeight="1" x14ac:dyDescent="0.2">
      <c r="A44" s="66"/>
      <c r="B44" s="36"/>
      <c r="C44" s="36"/>
      <c r="D44" s="61"/>
      <c r="E44" s="110" t="s">
        <v>327</v>
      </c>
      <c r="F44" s="42"/>
      <c r="G44" s="36"/>
      <c r="H44" s="36"/>
      <c r="I44" s="66"/>
    </row>
    <row r="45" spans="1:9" ht="24" customHeight="1" x14ac:dyDescent="0.2">
      <c r="A45" s="66"/>
      <c r="B45" s="36"/>
      <c r="C45" s="36"/>
      <c r="D45" s="261" t="s">
        <v>689</v>
      </c>
      <c r="E45" s="111" t="str">
        <f>F7</f>
        <v>ABQ CC Ct. 2</v>
      </c>
      <c r="F45" s="262" t="s">
        <v>146</v>
      </c>
      <c r="G45" s="36"/>
      <c r="H45" s="36"/>
      <c r="I45" s="66"/>
    </row>
    <row r="46" spans="1:9" ht="24" customHeight="1" x14ac:dyDescent="0.2">
      <c r="A46" s="66"/>
      <c r="B46" s="36"/>
      <c r="C46" s="36"/>
      <c r="D46" s="60"/>
      <c r="E46" s="114" t="s">
        <v>197</v>
      </c>
      <c r="F46" s="193" t="s">
        <v>690</v>
      </c>
      <c r="G46" s="36"/>
      <c r="H46" s="36"/>
      <c r="I46" s="66"/>
    </row>
    <row r="47" spans="1:9" ht="24" customHeight="1" x14ac:dyDescent="0.2">
      <c r="A47" s="66"/>
      <c r="B47" s="36"/>
      <c r="C47" s="36"/>
      <c r="D47" s="36"/>
      <c r="E47" s="114"/>
      <c r="F47" s="36"/>
      <c r="G47" s="36"/>
      <c r="H47" s="36"/>
      <c r="I47" s="66"/>
    </row>
    <row r="48" spans="1:9" ht="24" customHeight="1" x14ac:dyDescent="0.2">
      <c r="A48" s="66"/>
      <c r="B48" s="36"/>
      <c r="C48" s="36"/>
      <c r="D48" s="36"/>
      <c r="E48" s="121"/>
      <c r="F48" s="36"/>
      <c r="G48" s="36"/>
      <c r="H48" s="36"/>
      <c r="I48" s="66"/>
    </row>
    <row r="49" spans="1:9" ht="24" customHeight="1" x14ac:dyDescent="0.2">
      <c r="A49" s="66"/>
      <c r="B49" s="36"/>
      <c r="C49" s="36"/>
      <c r="D49" s="36"/>
      <c r="E49" s="190" t="s">
        <v>631</v>
      </c>
      <c r="F49" s="36"/>
      <c r="G49" s="36"/>
      <c r="H49" s="36"/>
      <c r="I49" s="66"/>
    </row>
    <row r="50" spans="1:9" ht="24" customHeight="1" x14ac:dyDescent="0.2">
      <c r="A50" s="66"/>
      <c r="B50" s="36"/>
      <c r="C50" s="36"/>
      <c r="D50" s="36"/>
      <c r="F50" s="36"/>
      <c r="G50" s="36"/>
      <c r="H50" s="36"/>
      <c r="I50" s="66"/>
    </row>
    <row r="51" spans="1:9" ht="24" customHeight="1" x14ac:dyDescent="0.2">
      <c r="A51" s="66"/>
      <c r="B51" s="36"/>
      <c r="C51" s="36"/>
      <c r="D51" s="36"/>
      <c r="E51" s="36"/>
      <c r="F51" s="36"/>
      <c r="G51" s="36"/>
      <c r="H51" s="36"/>
      <c r="I51" s="66"/>
    </row>
    <row r="52" spans="1:9" ht="24" customHeight="1" x14ac:dyDescent="0.2">
      <c r="A52" s="66"/>
      <c r="B52" s="36"/>
      <c r="C52" s="36"/>
      <c r="D52" s="36"/>
      <c r="E52" s="36"/>
      <c r="F52" s="36"/>
      <c r="G52" s="36"/>
      <c r="H52" s="36"/>
      <c r="I52" s="66"/>
    </row>
    <row r="53" spans="1:9" ht="24" customHeight="1" x14ac:dyDescent="0.2">
      <c r="A53" s="66"/>
      <c r="B53" s="36"/>
      <c r="C53" s="36"/>
      <c r="D53" s="36"/>
      <c r="E53" s="36"/>
      <c r="F53" s="36"/>
      <c r="G53" s="36"/>
      <c r="H53" s="36"/>
      <c r="I53" s="66"/>
    </row>
    <row r="54" spans="1:9" ht="24" customHeight="1" x14ac:dyDescent="0.2">
      <c r="A54" s="66"/>
      <c r="B54" s="36"/>
      <c r="C54" s="36"/>
      <c r="D54" s="36"/>
      <c r="E54" s="36"/>
      <c r="F54" s="36"/>
      <c r="G54" s="36"/>
      <c r="H54" s="36"/>
      <c r="I54" s="66"/>
    </row>
    <row r="55" spans="1:9" ht="24" customHeight="1" x14ac:dyDescent="0.2">
      <c r="B55" s="72"/>
      <c r="C55" s="73" t="s">
        <v>260</v>
      </c>
    </row>
    <row r="56" spans="1:9" ht="28.5" customHeight="1" x14ac:dyDescent="0.15"/>
    <row r="57" spans="1:9" ht="28.5" customHeight="1" x14ac:dyDescent="0.15"/>
    <row r="58" spans="1:9" ht="28.5" customHeight="1" x14ac:dyDescent="0.15"/>
    <row r="59" spans="1:9" ht="28.5" customHeight="1" x14ac:dyDescent="0.15"/>
    <row r="60" spans="1:9" ht="28.5" customHeight="1" x14ac:dyDescent="0.15"/>
    <row r="61" spans="1:9" ht="18" customHeight="1" x14ac:dyDescent="0.15"/>
    <row r="62" spans="1:9" ht="18" customHeight="1" x14ac:dyDescent="0.15"/>
    <row r="63" spans="1:9" ht="12.75" customHeight="1" x14ac:dyDescent="0.15"/>
    <row r="64" spans="1:9" ht="12.75" customHeight="1" x14ac:dyDescent="0.15"/>
    <row r="65" spans="1:9" ht="12.75" customHeight="1" x14ac:dyDescent="0.1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2.75" customHeight="1" x14ac:dyDescent="0.1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2.75" customHeight="1" x14ac:dyDescent="0.1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2.75" customHeight="1" x14ac:dyDescent="0.1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12.75" customHeight="1" x14ac:dyDescent="0.1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2.75" customHeight="1" x14ac:dyDescent="0.1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2.75" customHeight="1" x14ac:dyDescent="0.15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2.75" customHeight="1" x14ac:dyDescent="0.1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2.75" customHeight="1" x14ac:dyDescent="0.1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2.75" customHeight="1" x14ac:dyDescent="0.1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2.75" customHeight="1" x14ac:dyDescent="0.1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2.75" customHeight="1" x14ac:dyDescent="0.1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2.75" customHeight="1" x14ac:dyDescent="0.15">
      <c r="A77" s="23"/>
      <c r="B77" s="23"/>
      <c r="C77" s="23"/>
      <c r="D77" s="23"/>
      <c r="E77" s="23"/>
      <c r="F77" s="23"/>
      <c r="G77" s="23"/>
      <c r="H77" s="23"/>
      <c r="I77" s="23"/>
    </row>
    <row r="78" spans="1:9" ht="12.75" customHeight="1" x14ac:dyDescent="0.15">
      <c r="A78" s="23"/>
      <c r="B78" s="23"/>
      <c r="C78" s="23"/>
      <c r="D78" s="23"/>
      <c r="E78" s="23"/>
      <c r="F78" s="23"/>
      <c r="G78" s="23"/>
      <c r="H78" s="23"/>
      <c r="I78" s="23"/>
    </row>
    <row r="79" spans="1:9" ht="12.75" customHeight="1" x14ac:dyDescent="0.15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12.75" customHeight="1" x14ac:dyDescent="0.15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2.75" customHeight="1" x14ac:dyDescent="0.15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2.75" customHeight="1" x14ac:dyDescent="0.15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2.75" customHeight="1" x14ac:dyDescent="0.15">
      <c r="A83" s="23"/>
      <c r="B83" s="23"/>
      <c r="C83" s="23"/>
      <c r="D83" s="23"/>
      <c r="E83" s="23"/>
      <c r="F83" s="23"/>
      <c r="G83" s="23"/>
      <c r="H83" s="23"/>
      <c r="I83" s="23"/>
    </row>
    <row r="84" spans="1:9" ht="12.75" customHeight="1" x14ac:dyDescent="0.15">
      <c r="A84" s="23"/>
      <c r="B84" s="23"/>
      <c r="C84" s="23"/>
      <c r="D84" s="23"/>
      <c r="E84" s="23"/>
      <c r="F84" s="23"/>
      <c r="G84" s="23"/>
      <c r="H84" s="23"/>
      <c r="I84" s="23"/>
    </row>
    <row r="85" spans="1:9" ht="12.75" customHeight="1" x14ac:dyDescent="0.15">
      <c r="A85" s="23"/>
      <c r="B85" s="23"/>
      <c r="C85" s="23"/>
      <c r="D85" s="23"/>
      <c r="E85" s="23"/>
      <c r="F85" s="23"/>
      <c r="G85" s="23"/>
      <c r="H85" s="23"/>
      <c r="I85" s="23"/>
    </row>
    <row r="86" spans="1:9" ht="12.75" customHeight="1" x14ac:dyDescent="0.15">
      <c r="A86" s="23"/>
      <c r="B86" s="23"/>
      <c r="C86" s="23"/>
      <c r="D86" s="23"/>
      <c r="E86" s="23"/>
      <c r="F86" s="23"/>
      <c r="G86" s="23"/>
      <c r="H86" s="23"/>
      <c r="I86" s="23"/>
    </row>
    <row r="87" spans="1:9" ht="12.75" customHeight="1" x14ac:dyDescent="0.15">
      <c r="A87" s="23"/>
      <c r="B87" s="23"/>
      <c r="C87" s="23"/>
      <c r="D87" s="23"/>
      <c r="E87" s="23"/>
      <c r="F87" s="23"/>
      <c r="G87" s="23"/>
      <c r="H87" s="23"/>
      <c r="I87" s="23"/>
    </row>
    <row r="88" spans="1:9" ht="12.75" customHeight="1" x14ac:dyDescent="0.15">
      <c r="A88" s="23"/>
      <c r="B88" s="23"/>
      <c r="C88" s="23"/>
      <c r="D88" s="23"/>
      <c r="E88" s="23"/>
      <c r="F88" s="23"/>
      <c r="G88" s="23"/>
      <c r="H88" s="23"/>
      <c r="I88" s="23"/>
    </row>
    <row r="89" spans="1:9" ht="12.75" customHeight="1" x14ac:dyDescent="0.15">
      <c r="A89" s="23"/>
      <c r="B89" s="23"/>
      <c r="C89" s="23"/>
      <c r="D89" s="23"/>
      <c r="E89" s="23"/>
      <c r="F89" s="23"/>
      <c r="G89" s="23"/>
      <c r="H89" s="23"/>
      <c r="I89" s="23"/>
    </row>
    <row r="90" spans="1:9" ht="12.75" customHeight="1" x14ac:dyDescent="0.15">
      <c r="A90" s="23"/>
      <c r="B90" s="23"/>
      <c r="C90" s="23"/>
      <c r="D90" s="23"/>
      <c r="E90" s="23"/>
      <c r="F90" s="23"/>
      <c r="G90" s="23"/>
      <c r="H90" s="23"/>
      <c r="I90" s="23"/>
    </row>
    <row r="91" spans="1:9" ht="12.75" customHeight="1" x14ac:dyDescent="0.15">
      <c r="A91" s="23"/>
      <c r="B91" s="23"/>
      <c r="C91" s="23"/>
      <c r="D91" s="23"/>
      <c r="E91" s="23"/>
      <c r="F91" s="23"/>
      <c r="G91" s="23"/>
      <c r="H91" s="23"/>
      <c r="I91" s="23"/>
    </row>
    <row r="92" spans="1:9" ht="12.75" customHeight="1" x14ac:dyDescent="0.1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2.75" customHeight="1" x14ac:dyDescent="0.1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2.75" customHeight="1" x14ac:dyDescent="0.1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2.75" customHeight="1" x14ac:dyDescent="0.1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2.75" customHeight="1" x14ac:dyDescent="0.1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2.75" customHeight="1" x14ac:dyDescent="0.15">
      <c r="A97" s="23"/>
      <c r="B97" s="23"/>
      <c r="C97" s="23"/>
      <c r="D97" s="23"/>
      <c r="E97" s="23"/>
      <c r="F97" s="23"/>
      <c r="G97" s="23"/>
      <c r="H97" s="23"/>
      <c r="I97" s="23"/>
    </row>
    <row r="98" spans="1:9" ht="12.75" customHeight="1" x14ac:dyDescent="0.1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2.75" customHeight="1" x14ac:dyDescent="0.1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2.75" customHeight="1" x14ac:dyDescent="0.1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2.75" customHeight="1" x14ac:dyDescent="0.15">
      <c r="A101" s="79"/>
      <c r="B101" s="23"/>
      <c r="C101" s="23"/>
      <c r="D101" s="23"/>
      <c r="E101" s="23"/>
      <c r="F101" s="23"/>
      <c r="G101" s="23"/>
      <c r="H101" s="23"/>
      <c r="I101" s="23"/>
    </row>
    <row r="102" spans="1:9" ht="12.75" customHeight="1" x14ac:dyDescent="0.15">
      <c r="A102" s="79"/>
      <c r="B102" s="23"/>
      <c r="C102" s="23"/>
      <c r="D102" s="23"/>
      <c r="E102" s="23"/>
      <c r="F102" s="23"/>
      <c r="G102" s="23"/>
      <c r="H102" s="23"/>
      <c r="I102" s="23"/>
    </row>
    <row r="103" spans="1:9" ht="12.75" customHeight="1" x14ac:dyDescent="0.15">
      <c r="A103" s="79"/>
      <c r="B103" s="23"/>
      <c r="C103" s="23"/>
      <c r="D103" s="23"/>
      <c r="E103" s="23"/>
      <c r="F103" s="23"/>
      <c r="G103" s="23"/>
      <c r="H103" s="23"/>
      <c r="I103" s="23"/>
    </row>
    <row r="104" spans="1:9" ht="12.75" customHeight="1" x14ac:dyDescent="0.15">
      <c r="A104" s="79"/>
      <c r="B104" s="23"/>
      <c r="C104" s="23"/>
      <c r="D104" s="23"/>
      <c r="E104" s="23"/>
      <c r="F104" s="23"/>
      <c r="G104" s="23"/>
      <c r="H104" s="23"/>
      <c r="I104" s="23"/>
    </row>
    <row r="105" spans="1:9" ht="12.75" customHeight="1" x14ac:dyDescent="0.15">
      <c r="A105" s="79"/>
      <c r="B105" s="23"/>
      <c r="C105" s="23"/>
      <c r="D105" s="23"/>
      <c r="E105" s="23"/>
      <c r="F105" s="23"/>
      <c r="G105" s="23"/>
      <c r="H105" s="23"/>
      <c r="I105" s="23"/>
    </row>
    <row r="106" spans="1:9" ht="12.75" customHeight="1" x14ac:dyDescent="0.15"/>
    <row r="107" spans="1:9" ht="12.75" customHeight="1" x14ac:dyDescent="0.15"/>
    <row r="108" spans="1:9" ht="12.75" customHeight="1" x14ac:dyDescent="0.15"/>
    <row r="109" spans="1:9" ht="12.75" customHeight="1" x14ac:dyDescent="0.15"/>
    <row r="110" spans="1:9" ht="12.75" customHeight="1" x14ac:dyDescent="0.15"/>
    <row r="111" spans="1:9" ht="12.75" customHeight="1" x14ac:dyDescent="0.15"/>
    <row r="112" spans="1:9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">
    <mergeCell ref="A9:I9"/>
    <mergeCell ref="A3:C3"/>
    <mergeCell ref="A1:I1"/>
    <mergeCell ref="A2:I2"/>
    <mergeCell ref="A4:I4"/>
    <mergeCell ref="A5:I5"/>
    <mergeCell ref="A8:I8"/>
  </mergeCells>
  <printOptions horizontalCentered="1" verticalCentered="1"/>
  <pageMargins left="0.25" right="0.25" top="0.22" bottom="0.24" header="0" footer="0"/>
  <pageSetup scale="45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F0"/>
    <pageSetUpPr fitToPage="1"/>
  </sheetPr>
  <dimension ref="A1:Z1000"/>
  <sheetViews>
    <sheetView workbookViewId="0">
      <selection activeCell="E57" sqref="E57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Pools!B79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Pools!B80</f>
        <v>ABQ Convention Center Ct. 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Pools!A78</f>
        <v>Division II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13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ARVC 16N2 Adidas</v>
      </c>
      <c r="C12" s="222"/>
      <c r="D12" s="218" t="str">
        <f>A16</f>
        <v>NM Premier ROX 16 Purple</v>
      </c>
      <c r="E12" s="219"/>
      <c r="F12" s="218" t="str">
        <f>A19</f>
        <v>NM Cactus 16 NTL</v>
      </c>
      <c r="G12" s="219"/>
      <c r="H12" s="218" t="str">
        <f>A22</f>
        <v>SW Lisa 16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Pools!B82</f>
        <v>ARVC 16N2 Adidas</v>
      </c>
      <c r="B13" s="235"/>
      <c r="C13" s="228"/>
      <c r="D13" s="21">
        <v>25</v>
      </c>
      <c r="E13" s="21">
        <v>17</v>
      </c>
      <c r="F13" s="21">
        <v>23</v>
      </c>
      <c r="G13" s="21">
        <v>25</v>
      </c>
      <c r="H13" s="21">
        <v>25</v>
      </c>
      <c r="I13" s="21">
        <v>12</v>
      </c>
      <c r="J13" s="224">
        <v>1</v>
      </c>
      <c r="K13" s="227">
        <v>2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18</v>
      </c>
      <c r="F14" s="21">
        <v>25</v>
      </c>
      <c r="G14" s="21">
        <v>17</v>
      </c>
      <c r="H14" s="21">
        <v>25</v>
      </c>
      <c r="I14" s="21">
        <v>17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>
        <v>13</v>
      </c>
      <c r="G15" s="21">
        <v>15</v>
      </c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Pools!B83</f>
        <v>NM Premier ROX 16 Purple</v>
      </c>
      <c r="B16" s="26">
        <f>IF(E13&gt;0,E13," ")</f>
        <v>17</v>
      </c>
      <c r="C16" s="26">
        <f>IF(D13&gt;0,D13," ")</f>
        <v>25</v>
      </c>
      <c r="D16" s="235"/>
      <c r="E16" s="228"/>
      <c r="F16" s="21">
        <v>25</v>
      </c>
      <c r="G16" s="21">
        <v>20</v>
      </c>
      <c r="H16" s="21">
        <v>25</v>
      </c>
      <c r="I16" s="21">
        <v>13</v>
      </c>
      <c r="J16" s="224">
        <v>2</v>
      </c>
      <c r="K16" s="227">
        <v>3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18</v>
      </c>
      <c r="C17" s="26">
        <f>IF(D14&gt;0,D14," ")</f>
        <v>25</v>
      </c>
      <c r="D17" s="229"/>
      <c r="E17" s="230"/>
      <c r="F17" s="21">
        <v>21</v>
      </c>
      <c r="G17" s="21">
        <v>25</v>
      </c>
      <c r="H17" s="21">
        <v>25</v>
      </c>
      <c r="I17" s="21">
        <v>23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>
        <v>14</v>
      </c>
      <c r="G18" s="21">
        <v>16</v>
      </c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Pools!B84</f>
        <v>NM Cactus 16 NTL</v>
      </c>
      <c r="B19" s="26">
        <f>IF(G13&gt;0,G13," ")</f>
        <v>25</v>
      </c>
      <c r="C19" s="26">
        <f>IF(F13&gt;0,F13," ")</f>
        <v>23</v>
      </c>
      <c r="D19" s="26">
        <f>IF(G16&gt;0,G16," ")</f>
        <v>20</v>
      </c>
      <c r="E19" s="26">
        <f>IF(F16&gt;0,F16," ")</f>
        <v>25</v>
      </c>
      <c r="F19" s="28"/>
      <c r="G19" s="28"/>
      <c r="H19" s="21">
        <v>25</v>
      </c>
      <c r="I19" s="21">
        <v>21</v>
      </c>
      <c r="J19" s="224">
        <v>3</v>
      </c>
      <c r="K19" s="227">
        <v>1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17</v>
      </c>
      <c r="C20" s="26">
        <f>IF(F14&gt;0,F14," ")</f>
        <v>25</v>
      </c>
      <c r="D20" s="26">
        <f>IF(G17&gt;0,G17," ")</f>
        <v>25</v>
      </c>
      <c r="E20" s="26">
        <f>IF(F17&gt;0,F17," ")</f>
        <v>21</v>
      </c>
      <c r="F20" s="28"/>
      <c r="G20" s="28"/>
      <c r="H20" s="21">
        <v>25</v>
      </c>
      <c r="I20" s="21">
        <v>21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142">
        <f>IF(G18&gt;0,G18," ")</f>
        <v>16</v>
      </c>
      <c r="E21" s="142">
        <f>IF(F18&gt;0,F18," ")</f>
        <v>14</v>
      </c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Pools!B85</f>
        <v>SW Lisa 16</v>
      </c>
      <c r="B22" s="26">
        <f>IF(I13&gt;0,I13," ")</f>
        <v>12</v>
      </c>
      <c r="C22" s="26">
        <f>IF(H13&gt;0,H13," ")</f>
        <v>25</v>
      </c>
      <c r="D22" s="26">
        <f>IF(I16&gt;0,I16," ")</f>
        <v>13</v>
      </c>
      <c r="E22" s="26">
        <f>IF(H16&gt;0,H16," ")</f>
        <v>25</v>
      </c>
      <c r="F22" s="26">
        <f>IF(I19&gt;0,I19," ")</f>
        <v>21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17</v>
      </c>
      <c r="C23" s="26">
        <f>IF(H14&gt;0,H14," ")</f>
        <v>25</v>
      </c>
      <c r="D23" s="26">
        <f>IF(I17&gt;0,I17," ")</f>
        <v>23</v>
      </c>
      <c r="E23" s="26">
        <f>IF(H17&gt;0,H17," ")</f>
        <v>25</v>
      </c>
      <c r="F23" s="26">
        <f>IF(I20&gt;0,I20," ")</f>
        <v>21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ARVC 16N2 Adidas</v>
      </c>
      <c r="B28" s="223">
        <v>5</v>
      </c>
      <c r="C28" s="219"/>
      <c r="D28" s="223">
        <v>2</v>
      </c>
      <c r="E28" s="219"/>
      <c r="F28" s="223"/>
      <c r="G28" s="219"/>
      <c r="H28" s="80"/>
      <c r="I28" s="67">
        <f>D13+D14+D15+F13+F14+F15+H13+H14+H15</f>
        <v>161</v>
      </c>
      <c r="J28" s="67">
        <f>E13+E14+E15+G13+G14+G15+I13+I14+I15</f>
        <v>121</v>
      </c>
      <c r="K28" s="67">
        <f>I28-J28</f>
        <v>40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NM Premier ROX 16 Purple</v>
      </c>
      <c r="B29" s="223">
        <v>3</v>
      </c>
      <c r="C29" s="219"/>
      <c r="D29" s="223">
        <v>4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NM Cactus 16 NTL</v>
      </c>
      <c r="B30" s="223">
        <v>6</v>
      </c>
      <c r="C30" s="219"/>
      <c r="D30" s="223">
        <v>2</v>
      </c>
      <c r="E30" s="219"/>
      <c r="F30" s="223"/>
      <c r="G30" s="219"/>
      <c r="H30" s="80"/>
      <c r="I30" s="67">
        <f>B19+B20+B21+D19+D20+D21+H19+H20+H21</f>
        <v>153</v>
      </c>
      <c r="J30" s="67">
        <f>C19+C20+C21+E19+E20+E21+I19+I20+I21</f>
        <v>150</v>
      </c>
      <c r="K30" s="67">
        <f>I30-J30</f>
        <v>3</v>
      </c>
    </row>
    <row r="31" spans="1:26" ht="24" customHeight="1" x14ac:dyDescent="0.15">
      <c r="A31" s="59" t="str">
        <f>A22</f>
        <v>SW Lisa 16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107</v>
      </c>
      <c r="J31" s="67">
        <f>C22+C23+C24+E22+E23+E24+G22+G23+G24</f>
        <v>150</v>
      </c>
      <c r="K31" s="67">
        <f>I31-J31</f>
        <v>-43</v>
      </c>
    </row>
    <row r="32" spans="1:26" ht="12.75" customHeight="1" x14ac:dyDescent="0.15">
      <c r="A32" s="23"/>
      <c r="B32" s="236">
        <f>SUM(B28:C31)</f>
        <v>14</v>
      </c>
      <c r="C32" s="237"/>
      <c r="D32" s="236">
        <f>SUM(D28:E31)</f>
        <v>14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ARVC 16N2 Adidas</v>
      </c>
      <c r="C35" s="219"/>
      <c r="D35" s="218" t="str">
        <f>A30</f>
        <v>NM Cactus 16 NTL</v>
      </c>
      <c r="E35" s="219"/>
      <c r="F35" s="218" t="str">
        <f>A16</f>
        <v>NM Premier ROX 16 Purple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NM Premier ROX 16 Purple</v>
      </c>
      <c r="C36" s="219"/>
      <c r="D36" s="218" t="str">
        <f>A22</f>
        <v>SW Lisa 16</v>
      </c>
      <c r="E36" s="219"/>
      <c r="F36" s="218" t="str">
        <f>A13</f>
        <v>ARVC 16N2 Adidas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ARVC 16N2 Adidas</v>
      </c>
      <c r="C37" s="219"/>
      <c r="D37" s="218" t="str">
        <f>A31</f>
        <v>SW Lisa 16</v>
      </c>
      <c r="E37" s="219"/>
      <c r="F37" s="218" t="str">
        <f>A30</f>
        <v>NM Cactus 16 NTL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NM Premier ROX 16 Purple</v>
      </c>
      <c r="C38" s="219"/>
      <c r="D38" s="218" t="str">
        <f>A30</f>
        <v>NM Cactus 16 NTL</v>
      </c>
      <c r="E38" s="219"/>
      <c r="F38" s="218" t="str">
        <f>A28</f>
        <v>ARVC 16N2 Adidas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NM Cactus 16 NTL</v>
      </c>
      <c r="C39" s="219"/>
      <c r="D39" s="218" t="str">
        <f>A31</f>
        <v>SW Lisa 16</v>
      </c>
      <c r="E39" s="219"/>
      <c r="F39" s="218" t="str">
        <f>A16</f>
        <v>NM Premier ROX 16 Purple</v>
      </c>
      <c r="G39" s="219"/>
    </row>
    <row r="40" spans="1:12" ht="18" customHeight="1" x14ac:dyDescent="0.15">
      <c r="A40" s="11" t="s">
        <v>271</v>
      </c>
      <c r="B40" s="218" t="str">
        <f>A13</f>
        <v>ARVC 16N2 Adidas</v>
      </c>
      <c r="C40" s="219"/>
      <c r="D40" s="218" t="str">
        <f>A29</f>
        <v>NM Premier ROX 16 Purple</v>
      </c>
      <c r="E40" s="219"/>
      <c r="F40" s="218" t="str">
        <f>A22</f>
        <v>SW Lisa 16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I38:L38"/>
    <mergeCell ref="F38:G38"/>
    <mergeCell ref="D40:E40"/>
    <mergeCell ref="F40:G40"/>
    <mergeCell ref="A42:H42"/>
    <mergeCell ref="A43:H43"/>
    <mergeCell ref="B39:C39"/>
    <mergeCell ref="D39:E39"/>
    <mergeCell ref="B40:C40"/>
    <mergeCell ref="F39:G39"/>
    <mergeCell ref="A1:M1"/>
    <mergeCell ref="A2:M2"/>
    <mergeCell ref="B12:C12"/>
    <mergeCell ref="D12:E12"/>
    <mergeCell ref="D16:E18"/>
    <mergeCell ref="B13:C15"/>
    <mergeCell ref="A13:A15"/>
    <mergeCell ref="F12:G12"/>
    <mergeCell ref="A16:A18"/>
    <mergeCell ref="H12:I12"/>
    <mergeCell ref="K12:L12"/>
    <mergeCell ref="J13:J15"/>
    <mergeCell ref="K13:L15"/>
    <mergeCell ref="A7:H7"/>
    <mergeCell ref="J16:J18"/>
    <mergeCell ref="K16:L18"/>
    <mergeCell ref="A19:A21"/>
    <mergeCell ref="A22:A24"/>
    <mergeCell ref="D30:E30"/>
    <mergeCell ref="F30:G30"/>
    <mergeCell ref="B31:C31"/>
    <mergeCell ref="D31:E31"/>
    <mergeCell ref="F31:G31"/>
    <mergeCell ref="F26:H26"/>
    <mergeCell ref="B30:C30"/>
    <mergeCell ref="I26:J26"/>
    <mergeCell ref="B26:D26"/>
    <mergeCell ref="B27:C27"/>
    <mergeCell ref="B28:C28"/>
    <mergeCell ref="B29:C29"/>
    <mergeCell ref="I34:L34"/>
    <mergeCell ref="D27:E27"/>
    <mergeCell ref="F27:G27"/>
    <mergeCell ref="D28:E28"/>
    <mergeCell ref="F28:G28"/>
    <mergeCell ref="D29:E29"/>
    <mergeCell ref="F29:G29"/>
    <mergeCell ref="B32:C32"/>
    <mergeCell ref="D32:E32"/>
    <mergeCell ref="F32:G32"/>
    <mergeCell ref="B34:C34"/>
    <mergeCell ref="D34:E34"/>
    <mergeCell ref="F34:G34"/>
    <mergeCell ref="J19:J21"/>
    <mergeCell ref="K19:L21"/>
    <mergeCell ref="H22:I24"/>
    <mergeCell ref="J22:J24"/>
    <mergeCell ref="K22:L24"/>
  </mergeCells>
  <printOptions horizontalCentered="1" verticalCentered="1"/>
  <pageMargins left="0.2" right="0.23" top="0.17" bottom="0.2" header="0" footer="0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Pools!C79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Pools!C80</f>
        <v>ABQ Convention Center Ct. 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Pools!A78</f>
        <v>Division II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268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15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505 Fuerte 16</v>
      </c>
      <c r="C12" s="222"/>
      <c r="D12" s="218" t="str">
        <f>A16</f>
        <v>NEVC 17 Purple</v>
      </c>
      <c r="E12" s="219"/>
      <c r="F12" s="218" t="str">
        <f>A19</f>
        <v>RVC Shockwave 16</v>
      </c>
      <c r="G12" s="219"/>
      <c r="H12" s="218" t="str">
        <f>A22</f>
        <v>EP Stars 16 Blue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Pools!C82</f>
        <v>505 Fuerte 16</v>
      </c>
      <c r="B13" s="235"/>
      <c r="C13" s="228"/>
      <c r="D13" s="14">
        <v>25</v>
      </c>
      <c r="E13" s="14">
        <v>16</v>
      </c>
      <c r="F13" s="14">
        <v>25</v>
      </c>
      <c r="G13" s="14">
        <v>16</v>
      </c>
      <c r="H13" s="14">
        <v>25</v>
      </c>
      <c r="I13" s="14">
        <v>20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21</v>
      </c>
      <c r="F14" s="14">
        <v>25</v>
      </c>
      <c r="G14" s="14">
        <v>19</v>
      </c>
      <c r="H14" s="14">
        <v>25</v>
      </c>
      <c r="I14" s="14">
        <v>20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Pools!C83</f>
        <v>NEVC 17 Purple</v>
      </c>
      <c r="B16" s="26">
        <f>IF(E13&gt;0,E13," ")</f>
        <v>16</v>
      </c>
      <c r="C16" s="26">
        <f>IF(D13&gt;0,D13," ")</f>
        <v>25</v>
      </c>
      <c r="D16" s="235"/>
      <c r="E16" s="228"/>
      <c r="F16" s="14">
        <v>25</v>
      </c>
      <c r="G16" s="14">
        <v>17</v>
      </c>
      <c r="H16" s="14">
        <v>25</v>
      </c>
      <c r="I16" s="14">
        <v>20</v>
      </c>
      <c r="J16" s="224">
        <v>2</v>
      </c>
      <c r="K16" s="227">
        <v>3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21</v>
      </c>
      <c r="C17" s="26">
        <f>IF(D14&gt;0,D14," ")</f>
        <v>25</v>
      </c>
      <c r="D17" s="229"/>
      <c r="E17" s="230"/>
      <c r="F17" s="14">
        <v>12</v>
      </c>
      <c r="G17" s="14">
        <v>25</v>
      </c>
      <c r="H17" s="14">
        <v>25</v>
      </c>
      <c r="I17" s="14">
        <v>19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14">
        <v>5</v>
      </c>
      <c r="G18" s="14">
        <v>15</v>
      </c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Pools!C84</f>
        <v>RVC Shockwave 16</v>
      </c>
      <c r="B19" s="26">
        <f>IF(G13&gt;0,G13," ")</f>
        <v>16</v>
      </c>
      <c r="C19" s="26">
        <f>IF(F13&gt;0,F13," ")</f>
        <v>25</v>
      </c>
      <c r="D19" s="26">
        <f>IF(G16&gt;0,G16," ")</f>
        <v>17</v>
      </c>
      <c r="E19" s="26">
        <f>IF(F16&gt;0,F16," ")</f>
        <v>25</v>
      </c>
      <c r="F19" s="28"/>
      <c r="G19" s="28"/>
      <c r="H19" s="14">
        <v>25</v>
      </c>
      <c r="I19" s="14">
        <v>27</v>
      </c>
      <c r="J19" s="224">
        <v>3</v>
      </c>
      <c r="K19" s="227">
        <v>2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19</v>
      </c>
      <c r="C20" s="26">
        <f>IF(F14&gt;0,F14," ")</f>
        <v>25</v>
      </c>
      <c r="D20" s="26">
        <f>IF(G17&gt;0,G17," ")</f>
        <v>25</v>
      </c>
      <c r="E20" s="26">
        <f>IF(F17&gt;0,F17," ")</f>
        <v>12</v>
      </c>
      <c r="F20" s="28"/>
      <c r="G20" s="28"/>
      <c r="H20" s="14">
        <v>25</v>
      </c>
      <c r="I20" s="14">
        <v>13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>
        <f>IF(G18&gt;0,G18," ")</f>
        <v>15</v>
      </c>
      <c r="E21" s="26">
        <f>IF(F18&gt;0,F18," ")</f>
        <v>5</v>
      </c>
      <c r="F21" s="28"/>
      <c r="G21" s="28"/>
      <c r="H21" s="14">
        <v>15</v>
      </c>
      <c r="I21" s="14">
        <v>7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Pools!C85</f>
        <v>EP Stars 16 Blue</v>
      </c>
      <c r="B22" s="26">
        <f>IF(I13&gt;0,I13," ")</f>
        <v>20</v>
      </c>
      <c r="C22" s="26">
        <f>IF(H13&gt;0,H13," ")</f>
        <v>25</v>
      </c>
      <c r="D22" s="26">
        <f>IF(I16&gt;0,I16," ")</f>
        <v>20</v>
      </c>
      <c r="E22" s="26">
        <f>IF(H16&gt;0,H16," ")</f>
        <v>25</v>
      </c>
      <c r="F22" s="26">
        <f>IF(I19&gt;0,I19," ")</f>
        <v>27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20</v>
      </c>
      <c r="C23" s="26">
        <f>IF(H14&gt;0,H14," ")</f>
        <v>25</v>
      </c>
      <c r="D23" s="26">
        <f>IF(I17&gt;0,I17," ")</f>
        <v>19</v>
      </c>
      <c r="E23" s="26">
        <f>IF(H17&gt;0,H17," ")</f>
        <v>25</v>
      </c>
      <c r="F23" s="26">
        <f>IF(I20&gt;0,I20," ")</f>
        <v>13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>
        <f>IF(I21&gt;0,I21," ")</f>
        <v>7</v>
      </c>
      <c r="G24" s="26">
        <f>IF(H21&gt;0,H21," ")</f>
        <v>15</v>
      </c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505 Fuerte 16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112</v>
      </c>
      <c r="K28" s="67">
        <f>I28-J28</f>
        <v>38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NEVC 17 Purple</v>
      </c>
      <c r="B29" s="223">
        <v>3</v>
      </c>
      <c r="C29" s="219"/>
      <c r="D29" s="223">
        <v>4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RVC Shockwave 16</v>
      </c>
      <c r="B30" s="223">
        <v>4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157</v>
      </c>
      <c r="J30" s="67">
        <f>C19+C20+C21+E19+E20+E21+I19+I20+I21</f>
        <v>139</v>
      </c>
      <c r="K30" s="67">
        <f>I30-J30</f>
        <v>18</v>
      </c>
    </row>
    <row r="31" spans="1:26" ht="24" customHeight="1" x14ac:dyDescent="0.15">
      <c r="A31" s="59" t="str">
        <f>A22</f>
        <v>EP Stars 16 Blue</v>
      </c>
      <c r="B31" s="223">
        <v>1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126</v>
      </c>
      <c r="J31" s="67">
        <f>C22+C23+C24+E22+E23+E24+G22+G23+G24</f>
        <v>165</v>
      </c>
      <c r="K31" s="67">
        <f>I31-J31</f>
        <v>-39</v>
      </c>
    </row>
    <row r="32" spans="1:26" ht="12.75" customHeight="1" x14ac:dyDescent="0.15">
      <c r="A32" s="23"/>
      <c r="B32" s="236">
        <f>SUM(B28:C31)</f>
        <v>14</v>
      </c>
      <c r="C32" s="237"/>
      <c r="D32" s="236">
        <f>SUM(D28:E31)</f>
        <v>14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505 Fuerte 16</v>
      </c>
      <c r="C35" s="219"/>
      <c r="D35" s="218" t="str">
        <f>A30</f>
        <v>RVC Shockwave 16</v>
      </c>
      <c r="E35" s="219"/>
      <c r="F35" s="218" t="str">
        <f>A16</f>
        <v>NEVC 17 Purple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NEVC 17 Purple</v>
      </c>
      <c r="C36" s="219"/>
      <c r="D36" s="218" t="str">
        <f>A22</f>
        <v>EP Stars 16 Blue</v>
      </c>
      <c r="E36" s="219"/>
      <c r="F36" s="218" t="str">
        <f>A13</f>
        <v>505 Fuerte 16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505 Fuerte 16</v>
      </c>
      <c r="C37" s="219"/>
      <c r="D37" s="218" t="str">
        <f>A31</f>
        <v>EP Stars 16 Blue</v>
      </c>
      <c r="E37" s="219"/>
      <c r="F37" s="218" t="str">
        <f>A30</f>
        <v>RVC Shockwave 16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NEVC 17 Purple</v>
      </c>
      <c r="C38" s="219"/>
      <c r="D38" s="218" t="str">
        <f>A30</f>
        <v>RVC Shockwave 16</v>
      </c>
      <c r="E38" s="219"/>
      <c r="F38" s="218" t="str">
        <f>A28</f>
        <v>505 Fuerte 16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RVC Shockwave 16</v>
      </c>
      <c r="C39" s="219"/>
      <c r="D39" s="218" t="str">
        <f>A31</f>
        <v>EP Stars 16 Blue</v>
      </c>
      <c r="E39" s="219"/>
      <c r="F39" s="218" t="str">
        <f>A16</f>
        <v>NEVC 17 Purple</v>
      </c>
      <c r="G39" s="219"/>
    </row>
    <row r="40" spans="1:12" ht="18" customHeight="1" x14ac:dyDescent="0.15">
      <c r="A40" s="11" t="s">
        <v>271</v>
      </c>
      <c r="B40" s="218" t="str">
        <f>A13</f>
        <v>505 Fuerte 16</v>
      </c>
      <c r="C40" s="219"/>
      <c r="D40" s="218" t="str">
        <f>A29</f>
        <v>NEVC 17 Purple</v>
      </c>
      <c r="E40" s="219"/>
      <c r="F40" s="218" t="str">
        <f>A22</f>
        <v>EP Stars 16 Blue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K13:L15"/>
    <mergeCell ref="A1:M1"/>
    <mergeCell ref="A2:M2"/>
    <mergeCell ref="A7:H7"/>
    <mergeCell ref="D12:E12"/>
    <mergeCell ref="F12:G12"/>
    <mergeCell ref="H12:I12"/>
    <mergeCell ref="K12:L12"/>
    <mergeCell ref="J13:J15"/>
    <mergeCell ref="B12:C12"/>
    <mergeCell ref="A22:A24"/>
    <mergeCell ref="A16:A18"/>
    <mergeCell ref="A19:A21"/>
    <mergeCell ref="A13:A15"/>
    <mergeCell ref="B13:C15"/>
    <mergeCell ref="B26:D26"/>
    <mergeCell ref="F26:H26"/>
    <mergeCell ref="K16:L18"/>
    <mergeCell ref="K22:L24"/>
    <mergeCell ref="K19:L21"/>
    <mergeCell ref="J16:J18"/>
    <mergeCell ref="D16:E18"/>
    <mergeCell ref="J19:J21"/>
    <mergeCell ref="H22:I24"/>
    <mergeCell ref="J22:J24"/>
    <mergeCell ref="D30:E30"/>
    <mergeCell ref="F30:G30"/>
    <mergeCell ref="B34:C34"/>
    <mergeCell ref="B30:C30"/>
    <mergeCell ref="I26:J26"/>
    <mergeCell ref="I34:L34"/>
    <mergeCell ref="B31:C31"/>
    <mergeCell ref="D31:E31"/>
    <mergeCell ref="F31:G31"/>
    <mergeCell ref="B32:C32"/>
    <mergeCell ref="D32:E32"/>
    <mergeCell ref="F32:G32"/>
    <mergeCell ref="D29:E29"/>
    <mergeCell ref="F29:G29"/>
    <mergeCell ref="B27:C27"/>
    <mergeCell ref="D27:E27"/>
    <mergeCell ref="I37:L37"/>
    <mergeCell ref="B38:C38"/>
    <mergeCell ref="I38:L38"/>
    <mergeCell ref="B35:C35"/>
    <mergeCell ref="D35:E35"/>
    <mergeCell ref="F35:G35"/>
    <mergeCell ref="I35:L35"/>
    <mergeCell ref="D36:E36"/>
    <mergeCell ref="F36:G36"/>
    <mergeCell ref="B36:C36"/>
    <mergeCell ref="A42:H42"/>
    <mergeCell ref="A43:H43"/>
    <mergeCell ref="B39:C39"/>
    <mergeCell ref="B40:C40"/>
    <mergeCell ref="D34:E34"/>
    <mergeCell ref="F34:G34"/>
    <mergeCell ref="D39:E39"/>
    <mergeCell ref="F39:G39"/>
    <mergeCell ref="D38:E38"/>
    <mergeCell ref="D40:E40"/>
    <mergeCell ref="F40:G40"/>
    <mergeCell ref="F38:G38"/>
    <mergeCell ref="B37:C37"/>
    <mergeCell ref="D37:E37"/>
    <mergeCell ref="F37:G37"/>
    <mergeCell ref="F27:G27"/>
    <mergeCell ref="B28:C28"/>
    <mergeCell ref="D28:E28"/>
    <mergeCell ref="F28:G28"/>
    <mergeCell ref="B29:C29"/>
  </mergeCells>
  <printOptions horizontalCentered="1" verticalCentered="1"/>
  <pageMargins left="0.2" right="0.23" top="0.17" bottom="0.2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Z1000"/>
  <sheetViews>
    <sheetView workbookViewId="0">
      <selection activeCell="F60" sqref="F60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Pools!B17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Pools!B18</f>
        <v>ABQ Convention Center Ct. 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Pools!A16</f>
        <v>12's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4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Wolf Pack 12N1</v>
      </c>
      <c r="C12" s="222"/>
      <c r="D12" s="218" t="str">
        <f>A16</f>
        <v>Amarillo Xtreme 12 Ice</v>
      </c>
      <c r="E12" s="219"/>
      <c r="F12" s="218" t="str">
        <f>A19</f>
        <v>DBK 12 Hernandez</v>
      </c>
      <c r="G12" s="219"/>
      <c r="H12" s="218" t="str">
        <f>A22</f>
        <v>NLVC 12 Elite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Pools!B20</f>
        <v>Wolf Pack 12N1</v>
      </c>
      <c r="B13" s="235"/>
      <c r="C13" s="228"/>
      <c r="D13" s="21">
        <v>25</v>
      </c>
      <c r="E13" s="21">
        <v>10</v>
      </c>
      <c r="F13" s="21">
        <v>25</v>
      </c>
      <c r="G13" s="21">
        <v>6</v>
      </c>
      <c r="H13" s="21">
        <v>25</v>
      </c>
      <c r="I13" s="21">
        <v>17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13</v>
      </c>
      <c r="F14" s="21">
        <v>25</v>
      </c>
      <c r="G14" s="21">
        <v>10</v>
      </c>
      <c r="H14" s="21">
        <v>25</v>
      </c>
      <c r="I14" s="21">
        <v>3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Pools!B21</f>
        <v>Amarillo Xtreme 12 Ice</v>
      </c>
      <c r="B16" s="26">
        <f>IF(E13&gt;0,E13," ")</f>
        <v>10</v>
      </c>
      <c r="C16" s="26">
        <f>IF(D13&gt;0,D13," ")</f>
        <v>25</v>
      </c>
      <c r="D16" s="235"/>
      <c r="E16" s="228"/>
      <c r="F16" s="21">
        <v>25</v>
      </c>
      <c r="G16" s="21">
        <v>12</v>
      </c>
      <c r="H16" s="21">
        <v>25</v>
      </c>
      <c r="I16" s="21">
        <v>11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13</v>
      </c>
      <c r="C17" s="26">
        <f>IF(D14&gt;0,D14," ")</f>
        <v>25</v>
      </c>
      <c r="D17" s="229"/>
      <c r="E17" s="230"/>
      <c r="F17" s="21">
        <v>25</v>
      </c>
      <c r="G17" s="21">
        <v>13</v>
      </c>
      <c r="H17" s="21">
        <v>25</v>
      </c>
      <c r="I17" s="21">
        <v>14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/>
      <c r="C18" s="26"/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Pools!B22</f>
        <v>DBK 12 Hernandez</v>
      </c>
      <c r="B19" s="26">
        <f>IF(G13&gt;0,G13," ")</f>
        <v>6</v>
      </c>
      <c r="C19" s="26">
        <f>IF(F13&gt;0,F13," ")</f>
        <v>25</v>
      </c>
      <c r="D19" s="26">
        <f>IF(G16&gt;0,G16," ")</f>
        <v>12</v>
      </c>
      <c r="E19" s="26">
        <f>IF(F16&gt;0,F16," ")</f>
        <v>25</v>
      </c>
      <c r="F19" s="28"/>
      <c r="G19" s="28"/>
      <c r="H19" s="21">
        <v>21</v>
      </c>
      <c r="I19" s="21">
        <v>25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10</v>
      </c>
      <c r="C20" s="26">
        <f>IF(F14&gt;0,F14," ")</f>
        <v>25</v>
      </c>
      <c r="D20" s="26">
        <f>IF(G17&gt;0,G17," ")</f>
        <v>13</v>
      </c>
      <c r="E20" s="26">
        <f>IF(F17&gt;0,F17," ")</f>
        <v>25</v>
      </c>
      <c r="F20" s="28"/>
      <c r="G20" s="28"/>
      <c r="H20" s="21">
        <v>25</v>
      </c>
      <c r="I20" s="21">
        <v>17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>
        <v>15</v>
      </c>
      <c r="I21" s="21">
        <v>5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Pools!B23</f>
        <v>NLVC 12 Elite</v>
      </c>
      <c r="B22" s="26">
        <f>IF(I13&gt;0,I13," ")</f>
        <v>17</v>
      </c>
      <c r="C22" s="26">
        <f>IF(H13&gt;0,H13," ")</f>
        <v>25</v>
      </c>
      <c r="D22" s="26">
        <f>IF(I16&gt;0,I16," ")</f>
        <v>11</v>
      </c>
      <c r="E22" s="26">
        <f>IF(H16&gt;0,H16," ")</f>
        <v>25</v>
      </c>
      <c r="F22" s="26">
        <f>IF(I19&gt;0,I19," ")</f>
        <v>25</v>
      </c>
      <c r="G22" s="26">
        <f>IF(H19&gt;0,H19," ")</f>
        <v>21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3</v>
      </c>
      <c r="C23" s="26">
        <f>IF(H14&gt;0,H14," ")</f>
        <v>25</v>
      </c>
      <c r="D23" s="26">
        <f>IF(I17&gt;0,I17," ")</f>
        <v>14</v>
      </c>
      <c r="E23" s="26">
        <f>IF(H17&gt;0,H17," ")</f>
        <v>25</v>
      </c>
      <c r="F23" s="26">
        <f>IF(I20&gt;0,I20," ")</f>
        <v>17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142">
        <f>IF(I21&gt;0,I21," ")</f>
        <v>5</v>
      </c>
      <c r="G24" s="142">
        <f>IF(H21&gt;0,H21," ")</f>
        <v>15</v>
      </c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Wolf Pack 12N1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59</v>
      </c>
      <c r="K28" s="67">
        <f>I28-J28</f>
        <v>91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Amarillo Xtreme 12 Ice</v>
      </c>
      <c r="B29" s="223">
        <v>4</v>
      </c>
      <c r="C29" s="219"/>
      <c r="D29" s="223">
        <v>2</v>
      </c>
      <c r="E29" s="219"/>
      <c r="F29" s="223"/>
      <c r="G29" s="219"/>
      <c r="H29" s="80"/>
      <c r="I29" s="67">
        <f>B16+B17+B18+F16+F17+F18+H16+H17+H18</f>
        <v>123</v>
      </c>
      <c r="J29" s="67">
        <f>C16+C17+C18+G16+G17+G18+I16+I17+I18</f>
        <v>100</v>
      </c>
      <c r="K29" s="67">
        <f>I29-J29</f>
        <v>23</v>
      </c>
    </row>
    <row r="30" spans="1:26" ht="24" customHeight="1" x14ac:dyDescent="0.15">
      <c r="A30" s="59" t="str">
        <f>A19</f>
        <v>DBK 12 Hernandez</v>
      </c>
      <c r="B30" s="223">
        <v>2</v>
      </c>
      <c r="C30" s="219"/>
      <c r="D30" s="223">
        <v>5</v>
      </c>
      <c r="E30" s="219"/>
      <c r="F30" s="223"/>
      <c r="G30" s="219"/>
      <c r="H30" s="80"/>
      <c r="I30" s="67">
        <f>B19+B20+B21+D19+D20+D21+H19+H20+H21</f>
        <v>102</v>
      </c>
      <c r="J30" s="67">
        <f>C19+C20+C21+E19+E20+E21+I19+I20+I21</f>
        <v>147</v>
      </c>
      <c r="K30" s="67">
        <f>I30-J30</f>
        <v>-45</v>
      </c>
    </row>
    <row r="31" spans="1:26" ht="24" customHeight="1" x14ac:dyDescent="0.15">
      <c r="A31" s="59" t="str">
        <f>A22</f>
        <v>NLVC 12 Elite</v>
      </c>
      <c r="B31" s="223">
        <v>1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92</v>
      </c>
      <c r="J31" s="67">
        <f>C22+C23+C24+E22+E23+E24+G22+G23+G24</f>
        <v>161</v>
      </c>
      <c r="K31" s="67">
        <f>I31-J31</f>
        <v>-69</v>
      </c>
    </row>
    <row r="32" spans="1:26" ht="12.75" customHeight="1" x14ac:dyDescent="0.15">
      <c r="A32" s="23"/>
      <c r="B32" s="236">
        <f>SUM(B28:C31)</f>
        <v>13</v>
      </c>
      <c r="C32" s="237"/>
      <c r="D32" s="236">
        <f>SUM(D28:E31)</f>
        <v>13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467</v>
      </c>
      <c r="J32" s="74">
        <f>SUM(J28:J31)</f>
        <v>467</v>
      </c>
      <c r="K32" s="74">
        <f>SUM(K28:K31)</f>
        <v>0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Wolf Pack 12N1</v>
      </c>
      <c r="C35" s="219"/>
      <c r="D35" s="218" t="str">
        <f>A30</f>
        <v>DBK 12 Hernandez</v>
      </c>
      <c r="E35" s="219"/>
      <c r="F35" s="218" t="str">
        <f>A16</f>
        <v>Amarillo Xtreme 12 Ice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Amarillo Xtreme 12 Ice</v>
      </c>
      <c r="C36" s="219"/>
      <c r="D36" s="218" t="str">
        <f>A22</f>
        <v>NLVC 12 Elite</v>
      </c>
      <c r="E36" s="219"/>
      <c r="F36" s="218" t="str">
        <f>A13</f>
        <v>Wolf Pack 12N1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Wolf Pack 12N1</v>
      </c>
      <c r="C37" s="219"/>
      <c r="D37" s="218" t="str">
        <f>A31</f>
        <v>NLVC 12 Elite</v>
      </c>
      <c r="E37" s="219"/>
      <c r="F37" s="218" t="str">
        <f>A30</f>
        <v>DBK 12 Hernandez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Amarillo Xtreme 12 Ice</v>
      </c>
      <c r="C38" s="219"/>
      <c r="D38" s="218" t="str">
        <f>A30</f>
        <v>DBK 12 Hernandez</v>
      </c>
      <c r="E38" s="219"/>
      <c r="F38" s="218" t="str">
        <f>A28</f>
        <v>Wolf Pack 12N1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DBK 12 Hernandez</v>
      </c>
      <c r="C39" s="219"/>
      <c r="D39" s="218" t="str">
        <f>A31</f>
        <v>NLVC 12 Elite</v>
      </c>
      <c r="E39" s="219"/>
      <c r="F39" s="218" t="str">
        <f>A16</f>
        <v>Amarillo Xtreme 12 Ice</v>
      </c>
      <c r="G39" s="219"/>
    </row>
    <row r="40" spans="1:12" ht="18" customHeight="1" x14ac:dyDescent="0.15">
      <c r="A40" s="11" t="s">
        <v>271</v>
      </c>
      <c r="B40" s="218" t="str">
        <f>A13</f>
        <v>Wolf Pack 12N1</v>
      </c>
      <c r="C40" s="219"/>
      <c r="D40" s="218" t="str">
        <f>A29</f>
        <v>Amarillo Xtreme 12 Ice</v>
      </c>
      <c r="E40" s="219"/>
      <c r="F40" s="218" t="str">
        <f>A22</f>
        <v>NLVC 12 Elite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A1:M1"/>
    <mergeCell ref="A2:M2"/>
    <mergeCell ref="F12:G12"/>
    <mergeCell ref="H12:I12"/>
    <mergeCell ref="J13:J15"/>
    <mergeCell ref="K13:L15"/>
    <mergeCell ref="B12:C12"/>
    <mergeCell ref="D12:E12"/>
    <mergeCell ref="A13:A15"/>
    <mergeCell ref="B13:C15"/>
    <mergeCell ref="A7:H7"/>
    <mergeCell ref="K12:L12"/>
    <mergeCell ref="D27:E27"/>
    <mergeCell ref="F27:G27"/>
    <mergeCell ref="B26:D26"/>
    <mergeCell ref="F26:H26"/>
    <mergeCell ref="B29:C29"/>
    <mergeCell ref="D29:E29"/>
    <mergeCell ref="F29:G29"/>
    <mergeCell ref="D28:E28"/>
    <mergeCell ref="F28:G28"/>
    <mergeCell ref="B28:C28"/>
    <mergeCell ref="B27:C27"/>
    <mergeCell ref="D31:E31"/>
    <mergeCell ref="F31:G31"/>
    <mergeCell ref="F30:G30"/>
    <mergeCell ref="D32:E32"/>
    <mergeCell ref="F32:G32"/>
    <mergeCell ref="A42:H42"/>
    <mergeCell ref="A43:H43"/>
    <mergeCell ref="I37:L37"/>
    <mergeCell ref="I38:L38"/>
    <mergeCell ref="I34:L34"/>
    <mergeCell ref="I35:L35"/>
    <mergeCell ref="D38:E38"/>
    <mergeCell ref="F38:G38"/>
    <mergeCell ref="D39:E39"/>
    <mergeCell ref="F39:G39"/>
    <mergeCell ref="B40:C40"/>
    <mergeCell ref="D40:E40"/>
    <mergeCell ref="F40:G40"/>
    <mergeCell ref="D36:E36"/>
    <mergeCell ref="F36:G36"/>
    <mergeCell ref="D37:E37"/>
    <mergeCell ref="J16:J18"/>
    <mergeCell ref="K16:L18"/>
    <mergeCell ref="K19:L21"/>
    <mergeCell ref="K22:L24"/>
    <mergeCell ref="A16:A18"/>
    <mergeCell ref="D16:E18"/>
    <mergeCell ref="A19:A21"/>
    <mergeCell ref="A22:A24"/>
    <mergeCell ref="J19:J21"/>
    <mergeCell ref="H22:I24"/>
    <mergeCell ref="J22:J24"/>
    <mergeCell ref="I26:J26"/>
    <mergeCell ref="B31:C31"/>
    <mergeCell ref="B32:C32"/>
    <mergeCell ref="B38:C38"/>
    <mergeCell ref="B39:C39"/>
    <mergeCell ref="B37:C37"/>
    <mergeCell ref="B36:C36"/>
    <mergeCell ref="B34:C34"/>
    <mergeCell ref="B35:C35"/>
    <mergeCell ref="B30:C30"/>
    <mergeCell ref="F37:G37"/>
    <mergeCell ref="F34:G34"/>
    <mergeCell ref="D35:E35"/>
    <mergeCell ref="F35:G35"/>
    <mergeCell ref="D34:E34"/>
    <mergeCell ref="D30:E30"/>
  </mergeCells>
  <printOptions horizontalCentered="1" verticalCentered="1"/>
  <pageMargins left="0.2" right="0.23" top="0.17" bottom="0.2" header="0" footer="0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Pools!D79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Pools!D80</f>
        <v>ABQ Convention Center Ct. 17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Pools!A78</f>
        <v>Division II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276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17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NM Storm Black 16</v>
      </c>
      <c r="C12" s="222"/>
      <c r="D12" s="218" t="str">
        <f>A16</f>
        <v>NLVC 16 Select Royal</v>
      </c>
      <c r="E12" s="219"/>
      <c r="F12" s="218" t="str">
        <f>A19</f>
        <v>ABQ Warriors 16</v>
      </c>
      <c r="G12" s="219"/>
      <c r="H12" s="218" t="str">
        <f>A22</f>
        <v>RVC Force 16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Pools!D82</f>
        <v>NM Storm Black 16</v>
      </c>
      <c r="B13" s="235"/>
      <c r="C13" s="228"/>
      <c r="D13" s="14">
        <v>25</v>
      </c>
      <c r="E13" s="14">
        <v>19</v>
      </c>
      <c r="F13" s="14">
        <v>22</v>
      </c>
      <c r="G13" s="14">
        <v>25</v>
      </c>
      <c r="H13" s="14">
        <v>25</v>
      </c>
      <c r="I13" s="14">
        <v>14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22</v>
      </c>
      <c r="E14" s="14">
        <v>25</v>
      </c>
      <c r="F14" s="14">
        <v>25</v>
      </c>
      <c r="G14" s="14">
        <v>19</v>
      </c>
      <c r="H14" s="14">
        <v>25</v>
      </c>
      <c r="I14" s="14">
        <v>15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14">
        <v>15</v>
      </c>
      <c r="E15" s="14">
        <v>13</v>
      </c>
      <c r="F15" s="14">
        <v>11</v>
      </c>
      <c r="G15" s="14">
        <v>15</v>
      </c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Pools!D83</f>
        <v>NLVC 16 Select Royal</v>
      </c>
      <c r="B16" s="26">
        <f>IF(E13&gt;0,E13," ")</f>
        <v>19</v>
      </c>
      <c r="C16" s="26">
        <f>IF(D13&gt;0,D13," ")</f>
        <v>25</v>
      </c>
      <c r="D16" s="235"/>
      <c r="E16" s="228"/>
      <c r="F16" s="14">
        <v>17</v>
      </c>
      <c r="G16" s="14">
        <v>25</v>
      </c>
      <c r="H16" s="14">
        <v>25</v>
      </c>
      <c r="I16" s="14">
        <v>20</v>
      </c>
      <c r="J16" s="224">
        <v>2</v>
      </c>
      <c r="K16" s="227">
        <v>4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25</v>
      </c>
      <c r="C17" s="26">
        <f>IF(D14&gt;0,D14," ")</f>
        <v>22</v>
      </c>
      <c r="D17" s="229"/>
      <c r="E17" s="230"/>
      <c r="F17" s="14">
        <v>18</v>
      </c>
      <c r="G17" s="14">
        <v>25</v>
      </c>
      <c r="H17" s="14">
        <v>20</v>
      </c>
      <c r="I17" s="14">
        <v>25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13</v>
      </c>
      <c r="C18" s="26">
        <f>IF(D15&gt;0,D15," ")</f>
        <v>15</v>
      </c>
      <c r="D18" s="231"/>
      <c r="E18" s="232"/>
      <c r="F18" s="21"/>
      <c r="G18" s="21"/>
      <c r="H18" s="14">
        <v>16</v>
      </c>
      <c r="I18" s="14">
        <v>18</v>
      </c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Pools!D84</f>
        <v>ABQ Warriors 16</v>
      </c>
      <c r="B19" s="26">
        <f>IF(G13&gt;0,G13," ")</f>
        <v>25</v>
      </c>
      <c r="C19" s="26">
        <f>IF(F13&gt;0,F13," ")</f>
        <v>22</v>
      </c>
      <c r="D19" s="26">
        <f>IF(G16&gt;0,G16," ")</f>
        <v>25</v>
      </c>
      <c r="E19" s="26">
        <f>IF(F16&gt;0,F16," ")</f>
        <v>17</v>
      </c>
      <c r="F19" s="28"/>
      <c r="G19" s="28"/>
      <c r="H19" s="14">
        <v>20</v>
      </c>
      <c r="I19" s="14">
        <v>25</v>
      </c>
      <c r="J19" s="224">
        <v>3</v>
      </c>
      <c r="K19" s="227">
        <v>2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19</v>
      </c>
      <c r="C20" s="26">
        <f>IF(F14&gt;0,F14," ")</f>
        <v>25</v>
      </c>
      <c r="D20" s="26">
        <f>IF(G17&gt;0,G17," ")</f>
        <v>25</v>
      </c>
      <c r="E20" s="26">
        <f>IF(F17&gt;0,F17," ")</f>
        <v>18</v>
      </c>
      <c r="F20" s="28"/>
      <c r="G20" s="28"/>
      <c r="H20" s="14">
        <v>20</v>
      </c>
      <c r="I20" s="14">
        <v>25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Pools!D85</f>
        <v>RVC Force 16</v>
      </c>
      <c r="B22" s="26">
        <f>IF(I13&gt;0,I13," ")</f>
        <v>14</v>
      </c>
      <c r="C22" s="26">
        <f>IF(H13&gt;0,H13," ")</f>
        <v>25</v>
      </c>
      <c r="D22" s="26">
        <f>IF(I16&gt;0,I16," ")</f>
        <v>20</v>
      </c>
      <c r="E22" s="26">
        <f>IF(H16&gt;0,H16," ")</f>
        <v>25</v>
      </c>
      <c r="F22" s="26">
        <f>IF(I19&gt;0,I19," ")</f>
        <v>25</v>
      </c>
      <c r="G22" s="26">
        <f>IF(H19&gt;0,H19," ")</f>
        <v>20</v>
      </c>
      <c r="H22" s="235"/>
      <c r="I22" s="228"/>
      <c r="J22" s="224">
        <v>4</v>
      </c>
      <c r="K22" s="227">
        <v>3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15</v>
      </c>
      <c r="C23" s="26">
        <f>IF(H14&gt;0,H14," ")</f>
        <v>25</v>
      </c>
      <c r="D23" s="26">
        <f>IF(I17&gt;0,I17," ")</f>
        <v>25</v>
      </c>
      <c r="E23" s="26">
        <f>IF(H17&gt;0,H17," ")</f>
        <v>20</v>
      </c>
      <c r="F23" s="26">
        <f>IF(I20&gt;0,I20," ")</f>
        <v>25</v>
      </c>
      <c r="G23" s="26">
        <f>IF(H20&gt;0,H20," ")</f>
        <v>20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NM Storm Black 16</v>
      </c>
      <c r="B28" s="223">
        <v>5</v>
      </c>
      <c r="C28" s="219"/>
      <c r="D28" s="223">
        <v>3</v>
      </c>
      <c r="E28" s="219"/>
      <c r="F28" s="223"/>
      <c r="G28" s="219"/>
      <c r="H28" s="80"/>
      <c r="I28" s="67">
        <f>D13+D14+D15+F13+F14+F15+H13+H14+H15</f>
        <v>170</v>
      </c>
      <c r="J28" s="67">
        <f>E13+E14+E15+G13+G14+G15+I13+I14+I15</f>
        <v>145</v>
      </c>
      <c r="K28" s="67">
        <f>I28-J28</f>
        <v>25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NLVC 16 Select Royal</v>
      </c>
      <c r="B29" s="223">
        <v>2</v>
      </c>
      <c r="C29" s="219"/>
      <c r="D29" s="223">
        <v>6</v>
      </c>
      <c r="E29" s="219"/>
      <c r="F29" s="223"/>
      <c r="G29" s="219"/>
      <c r="H29" s="80"/>
      <c r="I29" s="67">
        <f>B16+B17+B18+F16+F17+F18+H16+H17+H18</f>
        <v>153</v>
      </c>
      <c r="J29" s="67">
        <f>C16+C17+C18+G16+G17+G18+I16+I17+I18</f>
        <v>175</v>
      </c>
      <c r="K29" s="67">
        <f>I29-J29</f>
        <v>-22</v>
      </c>
    </row>
    <row r="30" spans="1:26" ht="24" customHeight="1" x14ac:dyDescent="0.15">
      <c r="A30" s="59" t="str">
        <f>A19</f>
        <v>ABQ Warriors 16</v>
      </c>
      <c r="B30" s="223">
        <v>4</v>
      </c>
      <c r="C30" s="219"/>
      <c r="D30" s="223">
        <v>3</v>
      </c>
      <c r="E30" s="219"/>
      <c r="F30" s="223"/>
      <c r="G30" s="219"/>
      <c r="H30" s="80"/>
      <c r="I30" s="67">
        <f>B19+B20+B21+D19+D20+D21+H19+H20+H21</f>
        <v>134</v>
      </c>
      <c r="J30" s="67">
        <f>C19+C20+C21+E19+E20+E21+I19+I20+I21</f>
        <v>132</v>
      </c>
      <c r="K30" s="67">
        <f>I30-J30</f>
        <v>2</v>
      </c>
    </row>
    <row r="31" spans="1:26" ht="24" customHeight="1" x14ac:dyDescent="0.15">
      <c r="A31" s="59" t="str">
        <f>A22</f>
        <v>RVC Force 16</v>
      </c>
      <c r="B31" s="223">
        <v>4</v>
      </c>
      <c r="C31" s="219"/>
      <c r="D31" s="223">
        <v>3</v>
      </c>
      <c r="E31" s="219"/>
      <c r="F31" s="223"/>
      <c r="G31" s="219"/>
      <c r="H31" s="80"/>
      <c r="I31" s="67">
        <f>B22+B23+B24+D22+D23+D24+F22+F23+F24</f>
        <v>124</v>
      </c>
      <c r="J31" s="67">
        <f>C22+C23+C24+E22+E23+E24+G22+G23+G24</f>
        <v>135</v>
      </c>
      <c r="K31" s="67">
        <f>I31-J31</f>
        <v>-11</v>
      </c>
    </row>
    <row r="32" spans="1:26" ht="12.75" customHeight="1" x14ac:dyDescent="0.15">
      <c r="A32" s="23"/>
      <c r="B32" s="236">
        <f>SUM(B28:C31)</f>
        <v>15</v>
      </c>
      <c r="C32" s="237"/>
      <c r="D32" s="236">
        <f>SUM(D28:E31)</f>
        <v>15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581</v>
      </c>
      <c r="J32" s="74">
        <f>SUM(J28:J31)</f>
        <v>587</v>
      </c>
      <c r="K32" s="74">
        <f>SUM(K28:K31)</f>
        <v>-6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NM Storm Black 16</v>
      </c>
      <c r="C35" s="219"/>
      <c r="D35" s="218" t="str">
        <f>A30</f>
        <v>ABQ Warriors 16</v>
      </c>
      <c r="E35" s="219"/>
      <c r="F35" s="218" t="str">
        <f>A16</f>
        <v>NLVC 16 Select Royal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NLVC 16 Select Royal</v>
      </c>
      <c r="C36" s="219"/>
      <c r="D36" s="218" t="str">
        <f>A22</f>
        <v>RVC Force 16</v>
      </c>
      <c r="E36" s="219"/>
      <c r="F36" s="218" t="str">
        <f>A13</f>
        <v>NM Storm Black 16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NM Storm Black 16</v>
      </c>
      <c r="C37" s="219"/>
      <c r="D37" s="218" t="str">
        <f>A31</f>
        <v>RVC Force 16</v>
      </c>
      <c r="E37" s="219"/>
      <c r="F37" s="218" t="str">
        <f>A30</f>
        <v>ABQ Warriors 16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NLVC 16 Select Royal</v>
      </c>
      <c r="C38" s="219"/>
      <c r="D38" s="218" t="str">
        <f>A30</f>
        <v>ABQ Warriors 16</v>
      </c>
      <c r="E38" s="219"/>
      <c r="F38" s="218" t="str">
        <f>A28</f>
        <v>NM Storm Black 16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ABQ Warriors 16</v>
      </c>
      <c r="C39" s="219"/>
      <c r="D39" s="218" t="str">
        <f>A31</f>
        <v>RVC Force 16</v>
      </c>
      <c r="E39" s="219"/>
      <c r="F39" s="218" t="str">
        <f>A16</f>
        <v>NLVC 16 Select Royal</v>
      </c>
      <c r="G39" s="219"/>
    </row>
    <row r="40" spans="1:12" ht="18" customHeight="1" x14ac:dyDescent="0.15">
      <c r="A40" s="11" t="s">
        <v>271</v>
      </c>
      <c r="B40" s="218" t="str">
        <f>A13</f>
        <v>NM Storm Black 16</v>
      </c>
      <c r="C40" s="219"/>
      <c r="D40" s="218" t="str">
        <f>A29</f>
        <v>NLVC 16 Select Royal</v>
      </c>
      <c r="E40" s="219"/>
      <c r="F40" s="218" t="str">
        <f>A22</f>
        <v>RVC Force 16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D29:E29"/>
    <mergeCell ref="F29:G29"/>
    <mergeCell ref="B29:C29"/>
    <mergeCell ref="B30:C30"/>
    <mergeCell ref="D30:E30"/>
    <mergeCell ref="F30:G30"/>
    <mergeCell ref="F34:G34"/>
    <mergeCell ref="B31:C31"/>
    <mergeCell ref="D31:E31"/>
    <mergeCell ref="F31:G31"/>
    <mergeCell ref="B32:C32"/>
    <mergeCell ref="D32:E32"/>
    <mergeCell ref="F32:G32"/>
    <mergeCell ref="D34:E34"/>
    <mergeCell ref="B34:C34"/>
    <mergeCell ref="B27:C27"/>
    <mergeCell ref="B28:C28"/>
    <mergeCell ref="D28:E28"/>
    <mergeCell ref="F28:G28"/>
    <mergeCell ref="D27:E27"/>
    <mergeCell ref="F27:G27"/>
    <mergeCell ref="A22:A24"/>
    <mergeCell ref="A19:A21"/>
    <mergeCell ref="A16:A18"/>
    <mergeCell ref="D16:E18"/>
    <mergeCell ref="B26:D26"/>
    <mergeCell ref="I37:L37"/>
    <mergeCell ref="I38:L38"/>
    <mergeCell ref="I34:L34"/>
    <mergeCell ref="I35:L35"/>
    <mergeCell ref="J19:J21"/>
    <mergeCell ref="K19:L21"/>
    <mergeCell ref="I26:J26"/>
    <mergeCell ref="A13:A15"/>
    <mergeCell ref="A1:M1"/>
    <mergeCell ref="A2:M2"/>
    <mergeCell ref="A7:H7"/>
    <mergeCell ref="J13:J15"/>
    <mergeCell ref="K13:L15"/>
    <mergeCell ref="B13:C15"/>
    <mergeCell ref="K12:L12"/>
    <mergeCell ref="A42:H42"/>
    <mergeCell ref="A43:H43"/>
    <mergeCell ref="D39:E39"/>
    <mergeCell ref="F39:G39"/>
    <mergeCell ref="B40:C40"/>
    <mergeCell ref="D40:E40"/>
    <mergeCell ref="F40:G40"/>
    <mergeCell ref="B39:C39"/>
    <mergeCell ref="D38:E38"/>
    <mergeCell ref="F38:G38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F26:H26"/>
    <mergeCell ref="K22:L24"/>
    <mergeCell ref="H22:I24"/>
    <mergeCell ref="J22:J24"/>
    <mergeCell ref="B12:C12"/>
    <mergeCell ref="D12:E12"/>
    <mergeCell ref="F12:G12"/>
    <mergeCell ref="H12:I12"/>
    <mergeCell ref="J16:J18"/>
    <mergeCell ref="K16:L18"/>
  </mergeCells>
  <printOptions horizontalCentered="1" verticalCentered="1"/>
  <pageMargins left="0.2" right="0.23" top="0.17" bottom="0.2" header="0" footer="0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Z1000"/>
  <sheetViews>
    <sheetView topLeftCell="A12" zoomScale="119" workbookViewId="0">
      <selection activeCell="H27" sqref="H27"/>
    </sheetView>
  </sheetViews>
  <sheetFormatPr baseColWidth="10" defaultColWidth="14.5" defaultRowHeight="15" customHeight="1" x14ac:dyDescent="0.15"/>
  <cols>
    <col min="1" max="1" width="27.6640625" customWidth="1"/>
    <col min="2" max="6" width="30.5" customWidth="1"/>
    <col min="7" max="7" width="27.6640625" customWidth="1"/>
    <col min="8" max="9" width="25.6640625" customWidth="1"/>
    <col min="10" max="13" width="8.83203125" customWidth="1"/>
    <col min="14" max="26" width="10.6640625" customWidth="1"/>
  </cols>
  <sheetData>
    <row r="1" spans="1:26" ht="21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81"/>
      <c r="I1" s="81"/>
    </row>
    <row r="2" spans="1:26" ht="21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82"/>
      <c r="I2" s="82"/>
    </row>
    <row r="3" spans="1:26" ht="21" customHeight="1" x14ac:dyDescent="0.2">
      <c r="A3" s="240"/>
      <c r="B3" s="210"/>
      <c r="C3" s="210"/>
      <c r="D3" s="2"/>
      <c r="E3" s="2"/>
    </row>
    <row r="4" spans="1:26" ht="21" customHeight="1" x14ac:dyDescent="0.2">
      <c r="A4" s="242" t="str">
        <f>Pools!A78</f>
        <v>Division II Non-Bid</v>
      </c>
      <c r="B4" s="210"/>
      <c r="C4" s="210"/>
      <c r="D4" s="210"/>
      <c r="E4" s="210"/>
      <c r="F4" s="210"/>
      <c r="G4" s="210"/>
      <c r="H4" s="84"/>
      <c r="I4" s="84"/>
    </row>
    <row r="5" spans="1:26" ht="21" customHeight="1" x14ac:dyDescent="0.2">
      <c r="A5" s="242" t="s">
        <v>282</v>
      </c>
      <c r="B5" s="210"/>
      <c r="C5" s="210"/>
      <c r="D5" s="210"/>
      <c r="E5" s="210"/>
      <c r="F5" s="210"/>
      <c r="G5" s="210"/>
      <c r="H5" s="84"/>
      <c r="I5" s="84"/>
    </row>
    <row r="6" spans="1:26" ht="21" customHeight="1" x14ac:dyDescent="0.2">
      <c r="C6" s="12"/>
      <c r="E6" s="12"/>
      <c r="H6" s="84"/>
      <c r="I6" s="84"/>
    </row>
    <row r="7" spans="1:26" ht="21" customHeight="1" x14ac:dyDescent="0.2">
      <c r="A7" s="66"/>
      <c r="B7" s="83"/>
      <c r="C7" s="85"/>
      <c r="D7" s="33" t="s">
        <v>412</v>
      </c>
      <c r="E7" s="33"/>
      <c r="F7" s="66"/>
      <c r="G7" s="83"/>
      <c r="H7" s="33"/>
      <c r="I7" s="33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21" customHeight="1" x14ac:dyDescent="0.2">
      <c r="A8" s="66"/>
      <c r="B8" s="66"/>
      <c r="C8" s="85"/>
      <c r="D8" s="66"/>
      <c r="E8" s="8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21" customHeight="1" x14ac:dyDescent="0.2">
      <c r="A9" s="245" t="s">
        <v>285</v>
      </c>
      <c r="B9" s="210"/>
      <c r="C9" s="210"/>
      <c r="D9" s="210"/>
      <c r="E9" s="210"/>
      <c r="F9" s="210"/>
      <c r="G9" s="21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">
      <c r="A10" s="66"/>
      <c r="B10" s="66"/>
      <c r="C10" s="85"/>
      <c r="D10" s="66"/>
      <c r="E10" s="85"/>
      <c r="F10" s="66"/>
      <c r="G10" s="66"/>
      <c r="H10" s="83"/>
      <c r="I10" s="83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2.75" customHeight="1" x14ac:dyDescent="0.2">
      <c r="A11" s="66"/>
      <c r="B11" s="66"/>
      <c r="C11" s="85"/>
      <c r="D11" s="66"/>
      <c r="E11" s="8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30" customHeight="1" x14ac:dyDescent="0.2">
      <c r="A12" s="66"/>
      <c r="B12" s="66"/>
      <c r="C12" s="85"/>
      <c r="D12" s="85"/>
      <c r="E12" s="8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7" customHeight="1" x14ac:dyDescent="0.2">
      <c r="A13" s="66"/>
      <c r="B13" s="66"/>
      <c r="C13" s="191" t="s">
        <v>155</v>
      </c>
      <c r="D13" s="85"/>
      <c r="E13" s="191" t="s">
        <v>595</v>
      </c>
      <c r="F13" s="66"/>
      <c r="G13" s="66"/>
      <c r="H13" s="36"/>
      <c r="I13" s="89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7" customHeight="1" x14ac:dyDescent="0.2">
      <c r="A14" s="66"/>
      <c r="B14" s="66"/>
      <c r="C14" s="87" t="s">
        <v>286</v>
      </c>
      <c r="D14" s="85"/>
      <c r="E14" s="88"/>
      <c r="F14" s="66"/>
      <c r="G14" s="66"/>
      <c r="H14" s="36"/>
      <c r="I14" s="8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7" customHeight="1" x14ac:dyDescent="0.2">
      <c r="A15" s="85"/>
      <c r="B15" s="85"/>
      <c r="C15" s="90"/>
      <c r="D15" s="66"/>
      <c r="E15" s="88"/>
      <c r="F15" s="66"/>
      <c r="G15" s="66"/>
      <c r="H15" s="36"/>
      <c r="I15" s="89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7" customHeight="1" x14ac:dyDescent="0.2">
      <c r="A16" s="85"/>
      <c r="B16" s="85"/>
      <c r="C16" s="90"/>
      <c r="D16" s="66"/>
      <c r="E16" s="88"/>
      <c r="F16" s="66"/>
      <c r="G16" s="66"/>
      <c r="H16" s="36"/>
      <c r="I16" s="89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7" customHeight="1" x14ac:dyDescent="0.2">
      <c r="A17" s="85"/>
      <c r="B17" s="85"/>
      <c r="C17" s="90"/>
      <c r="D17" s="66"/>
      <c r="E17" s="88"/>
      <c r="F17" s="66"/>
      <c r="G17" s="66"/>
      <c r="H17" s="36"/>
      <c r="I17" s="89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27" customHeight="1" x14ac:dyDescent="0.2">
      <c r="A18" s="66"/>
      <c r="B18" s="66"/>
      <c r="C18" s="61" t="s">
        <v>288</v>
      </c>
      <c r="D18" s="66"/>
      <c r="E18" s="42" t="s">
        <v>289</v>
      </c>
      <c r="F18" s="66"/>
      <c r="G18" s="66"/>
      <c r="H18" s="36"/>
      <c r="I18" s="89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7" customHeight="1" x14ac:dyDescent="0.2">
      <c r="A19" s="66"/>
      <c r="B19" s="266" t="s">
        <v>161</v>
      </c>
      <c r="C19" s="160" t="str">
        <f>E19</f>
        <v>NM Cactus Clubhouse Ct. 28</v>
      </c>
      <c r="D19" s="66"/>
      <c r="E19" s="161" t="str">
        <f>D25</f>
        <v>NM Cactus Clubhouse Ct. 28</v>
      </c>
      <c r="F19" s="255" t="s">
        <v>159</v>
      </c>
      <c r="G19" s="66"/>
      <c r="H19" s="36"/>
      <c r="I19" s="89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7" customHeight="1" x14ac:dyDescent="0.2">
      <c r="A20" s="66"/>
      <c r="B20" s="91"/>
      <c r="C20" s="61" t="s">
        <v>256</v>
      </c>
      <c r="D20" s="66"/>
      <c r="E20" s="42" t="s">
        <v>197</v>
      </c>
      <c r="F20" s="257" t="s">
        <v>763</v>
      </c>
      <c r="G20" s="66"/>
      <c r="H20" s="36"/>
      <c r="I20" s="89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27" customHeight="1" x14ac:dyDescent="0.2">
      <c r="A21" s="66"/>
      <c r="B21" s="93"/>
      <c r="C21" s="90"/>
      <c r="D21" s="66"/>
      <c r="E21" s="88"/>
      <c r="F21" s="92"/>
      <c r="G21" s="66"/>
      <c r="H21" s="36"/>
      <c r="I21" s="89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27" customHeight="1" x14ac:dyDescent="0.2">
      <c r="A22" s="66"/>
      <c r="B22" s="93"/>
      <c r="C22" s="90"/>
      <c r="D22" s="191" t="s">
        <v>413</v>
      </c>
      <c r="E22" s="88"/>
      <c r="F22" s="92"/>
      <c r="G22" s="66"/>
      <c r="H22" s="36"/>
      <c r="I22" s="89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27" customHeight="1" x14ac:dyDescent="0.2">
      <c r="A23" s="66"/>
      <c r="B23" s="93"/>
      <c r="C23" s="90"/>
      <c r="D23" s="94"/>
      <c r="E23" s="88"/>
      <c r="F23" s="92"/>
      <c r="G23" s="66"/>
      <c r="H23" s="36"/>
      <c r="I23" s="8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27" customHeight="1" x14ac:dyDescent="0.2">
      <c r="A24" s="66"/>
      <c r="B24" s="93"/>
      <c r="C24" s="90"/>
      <c r="D24" s="95" t="s">
        <v>290</v>
      </c>
      <c r="E24" s="88"/>
      <c r="F24" s="92"/>
      <c r="G24" s="66"/>
      <c r="H24" s="36"/>
      <c r="I24" s="89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7" customHeight="1" x14ac:dyDescent="0.2">
      <c r="A25" s="66"/>
      <c r="B25" s="93"/>
      <c r="C25" s="199" t="s">
        <v>161</v>
      </c>
      <c r="D25" s="162" t="str">
        <f>D7</f>
        <v>NM Cactus Clubhouse Ct. 28</v>
      </c>
      <c r="E25" s="199" t="s">
        <v>160</v>
      </c>
      <c r="F25" s="92"/>
      <c r="G25" s="66"/>
      <c r="H25" s="36"/>
      <c r="I25" s="8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7" customHeight="1" x14ac:dyDescent="0.2">
      <c r="A26" s="66"/>
      <c r="B26" s="93"/>
      <c r="C26" s="85"/>
      <c r="D26" s="203" t="s">
        <v>603</v>
      </c>
      <c r="E26" s="193" t="s">
        <v>758</v>
      </c>
      <c r="F26" s="92"/>
      <c r="G26" s="66"/>
      <c r="H26" s="36"/>
      <c r="I26" s="8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7" customHeight="1" x14ac:dyDescent="0.2">
      <c r="A27" s="66"/>
      <c r="B27" s="93"/>
      <c r="C27" s="85"/>
      <c r="D27" s="94"/>
      <c r="E27" s="85"/>
      <c r="F27" s="92"/>
      <c r="G27" s="66"/>
      <c r="H27" s="36"/>
      <c r="I27" s="89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7" customHeight="1" x14ac:dyDescent="0.2">
      <c r="A28" s="66"/>
      <c r="B28" s="93"/>
      <c r="C28" s="85"/>
      <c r="D28" s="199" t="s">
        <v>414</v>
      </c>
      <c r="E28" s="85"/>
      <c r="F28" s="92"/>
      <c r="G28" s="66"/>
      <c r="H28" s="36"/>
      <c r="I28" s="89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27" customHeight="1" x14ac:dyDescent="0.2">
      <c r="A29" s="66"/>
      <c r="B29" s="93"/>
      <c r="C29" s="85"/>
      <c r="D29" s="85"/>
      <c r="E29" s="85"/>
      <c r="F29" s="92"/>
      <c r="G29" s="66"/>
      <c r="H29" s="36"/>
      <c r="I29" s="89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27" customHeight="1" x14ac:dyDescent="0.2">
      <c r="A30" s="66"/>
      <c r="B30" s="61" t="s">
        <v>292</v>
      </c>
      <c r="C30" s="85"/>
      <c r="D30" s="85"/>
      <c r="E30" s="85"/>
      <c r="F30" s="42" t="s">
        <v>293</v>
      </c>
      <c r="G30" s="66"/>
      <c r="H30" s="36"/>
      <c r="I30" s="89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27" customHeight="1" x14ac:dyDescent="0.2">
      <c r="A31" s="192" t="s">
        <v>161</v>
      </c>
      <c r="B31" s="160" t="str">
        <f>C43</f>
        <v>NM Cactus Clubhouse Ct. 28</v>
      </c>
      <c r="C31" s="85"/>
      <c r="D31" s="85"/>
      <c r="E31" s="85"/>
      <c r="F31" s="161" t="str">
        <f>C19</f>
        <v>NM Cactus Clubhouse Ct. 28</v>
      </c>
      <c r="G31" s="255" t="s">
        <v>159</v>
      </c>
      <c r="H31" s="36"/>
      <c r="I31" s="89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27" customHeight="1" x14ac:dyDescent="0.2">
      <c r="A32" s="36" t="s">
        <v>255</v>
      </c>
      <c r="B32" s="61" t="s">
        <v>294</v>
      </c>
      <c r="C32" s="85"/>
      <c r="D32" s="85"/>
      <c r="E32" s="85"/>
      <c r="F32" s="42" t="s">
        <v>295</v>
      </c>
      <c r="G32" s="36" t="s">
        <v>249</v>
      </c>
      <c r="H32" s="36"/>
      <c r="I32" s="89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27" customHeight="1" x14ac:dyDescent="0.2">
      <c r="A33" s="36" t="s">
        <v>250</v>
      </c>
      <c r="B33" s="93"/>
      <c r="C33" s="85"/>
      <c r="D33" s="85"/>
      <c r="E33" s="85"/>
      <c r="F33" s="92"/>
      <c r="G33" s="36" t="s">
        <v>250</v>
      </c>
      <c r="H33" s="36"/>
      <c r="I33" s="89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27" customHeight="1" x14ac:dyDescent="0.2">
      <c r="A34" s="36" t="s">
        <v>297</v>
      </c>
      <c r="B34" s="93"/>
      <c r="C34" s="85"/>
      <c r="D34" s="191" t="s">
        <v>416</v>
      </c>
      <c r="E34" s="85"/>
      <c r="F34" s="92"/>
      <c r="G34" s="66"/>
      <c r="H34" s="36"/>
      <c r="I34" s="89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27" customHeight="1" x14ac:dyDescent="0.2">
      <c r="A35" s="66"/>
      <c r="B35" s="93"/>
      <c r="C35" s="85"/>
      <c r="D35" s="94"/>
      <c r="E35" s="85"/>
      <c r="F35" s="92"/>
      <c r="G35" s="66"/>
      <c r="H35" s="36"/>
      <c r="I35" s="36"/>
      <c r="J35" s="36"/>
      <c r="K35" s="36"/>
      <c r="L35" s="36"/>
      <c r="M35" s="3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27" customHeight="1" x14ac:dyDescent="0.2">
      <c r="A36" s="66"/>
      <c r="B36" s="93"/>
      <c r="C36" s="85"/>
      <c r="D36" s="95" t="s">
        <v>298</v>
      </c>
      <c r="E36" s="85"/>
      <c r="F36" s="92"/>
      <c r="G36" s="66"/>
      <c r="H36" s="33"/>
      <c r="I36" s="33"/>
      <c r="J36" s="33"/>
      <c r="K36" s="33"/>
      <c r="L36" s="33"/>
      <c r="M36" s="33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7" customHeight="1" x14ac:dyDescent="0.2">
      <c r="A37" s="66"/>
      <c r="B37" s="93"/>
      <c r="C37" s="192" t="s">
        <v>153</v>
      </c>
      <c r="D37" s="162" t="str">
        <f>D25</f>
        <v>NM Cactus Clubhouse Ct. 28</v>
      </c>
      <c r="E37" s="255" t="s">
        <v>155</v>
      </c>
      <c r="F37" s="92"/>
      <c r="G37" s="66"/>
      <c r="H37" s="38"/>
      <c r="I37" s="38"/>
      <c r="J37" s="38"/>
      <c r="K37" s="38"/>
      <c r="L37" s="38"/>
      <c r="M37" s="38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7" customHeight="1" x14ac:dyDescent="0.2">
      <c r="A38" s="66"/>
      <c r="B38" s="93"/>
      <c r="C38" s="100"/>
      <c r="D38" s="95" t="s">
        <v>257</v>
      </c>
      <c r="E38" s="257" t="s">
        <v>762</v>
      </c>
      <c r="F38" s="92"/>
      <c r="G38" s="66"/>
      <c r="H38" s="36"/>
      <c r="I38" s="36"/>
      <c r="J38" s="36"/>
      <c r="K38" s="36"/>
      <c r="L38" s="36"/>
      <c r="M38" s="3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7" customHeight="1" x14ac:dyDescent="0.2">
      <c r="A39" s="66"/>
      <c r="B39" s="93"/>
      <c r="C39" s="90"/>
      <c r="D39" s="94"/>
      <c r="E39" s="257"/>
      <c r="F39" s="92"/>
      <c r="G39" s="66"/>
      <c r="H39" s="36"/>
      <c r="I39" s="3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7" customHeight="1" x14ac:dyDescent="0.2">
      <c r="A40" s="66"/>
      <c r="B40" s="93"/>
      <c r="C40" s="90"/>
      <c r="D40" s="204" t="s">
        <v>602</v>
      </c>
      <c r="E40" s="88"/>
      <c r="F40" s="92"/>
      <c r="G40" s="66"/>
      <c r="H40" s="36"/>
      <c r="I40" s="89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7" customHeight="1" x14ac:dyDescent="0.2">
      <c r="A41" s="66"/>
      <c r="B41" s="93"/>
      <c r="C41" s="90"/>
      <c r="D41" s="85"/>
      <c r="E41" s="88"/>
      <c r="F41" s="92"/>
      <c r="G41" s="66"/>
      <c r="H41" s="36"/>
      <c r="I41" s="89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7" customHeight="1" x14ac:dyDescent="0.2">
      <c r="A42" s="66"/>
      <c r="B42" s="93"/>
      <c r="C42" s="61" t="s">
        <v>301</v>
      </c>
      <c r="D42" s="66"/>
      <c r="E42" s="42" t="s">
        <v>302</v>
      </c>
      <c r="F42" s="92"/>
      <c r="G42" s="66"/>
      <c r="H42" s="36"/>
      <c r="I42" s="89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7" customHeight="1" x14ac:dyDescent="0.2">
      <c r="A43" s="66"/>
      <c r="B43" s="275" t="s">
        <v>160</v>
      </c>
      <c r="C43" s="160" t="str">
        <f>C19</f>
        <v>NM Cactus Clubhouse Ct. 28</v>
      </c>
      <c r="D43" s="66"/>
      <c r="E43" s="161" t="str">
        <f>E19</f>
        <v>NM Cactus Clubhouse Ct. 28</v>
      </c>
      <c r="F43" s="199" t="s">
        <v>154</v>
      </c>
      <c r="G43" s="66"/>
      <c r="H43" s="36"/>
      <c r="I43" s="89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7" customHeight="1" x14ac:dyDescent="0.2">
      <c r="A44" s="66"/>
      <c r="B44" s="273" t="s">
        <v>776</v>
      </c>
      <c r="C44" s="61" t="s">
        <v>248</v>
      </c>
      <c r="D44" s="66"/>
      <c r="E44" s="42" t="s">
        <v>251</v>
      </c>
      <c r="F44" s="193" t="s">
        <v>807</v>
      </c>
      <c r="G44" s="66"/>
      <c r="H44" s="36"/>
      <c r="I44" s="89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7" customHeight="1" x14ac:dyDescent="0.2">
      <c r="A45" s="85"/>
      <c r="B45" s="85"/>
      <c r="C45" s="90"/>
      <c r="D45" s="66"/>
      <c r="E45" s="88"/>
      <c r="F45" s="66"/>
      <c r="G45" s="66"/>
      <c r="H45" s="36"/>
      <c r="I45" s="89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7" customHeight="1" x14ac:dyDescent="0.2">
      <c r="A46" s="85"/>
      <c r="B46" s="85"/>
      <c r="C46" s="90"/>
      <c r="D46" s="66"/>
      <c r="E46" s="88"/>
      <c r="F46" s="66"/>
      <c r="G46" s="66"/>
      <c r="H46" s="36"/>
      <c r="I46" s="89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7" customHeight="1" x14ac:dyDescent="0.2">
      <c r="A47" s="85"/>
      <c r="B47" s="85"/>
      <c r="C47" s="90"/>
      <c r="D47" s="66"/>
      <c r="E47" s="88"/>
      <c r="F47" s="66"/>
      <c r="G47" s="66"/>
      <c r="H47" s="36"/>
      <c r="I47" s="89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7" customHeight="1" x14ac:dyDescent="0.2">
      <c r="A48" s="66"/>
      <c r="B48" s="66"/>
      <c r="C48" s="90"/>
      <c r="D48" s="85"/>
      <c r="E48" s="88"/>
      <c r="F48" s="66"/>
      <c r="G48" s="66"/>
      <c r="H48" s="36"/>
      <c r="I48" s="89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7" customHeight="1" x14ac:dyDescent="0.2">
      <c r="A49" s="66"/>
      <c r="B49" s="66"/>
      <c r="C49" s="255" t="s">
        <v>160</v>
      </c>
      <c r="D49" s="85"/>
      <c r="E49" s="150" t="s">
        <v>419</v>
      </c>
      <c r="F49" s="66"/>
      <c r="G49" s="66"/>
      <c r="H49" s="36"/>
      <c r="I49" s="3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27" customHeight="1" x14ac:dyDescent="0.2">
      <c r="A50" s="66"/>
      <c r="B50" s="66"/>
      <c r="C50" s="71" t="s">
        <v>304</v>
      </c>
      <c r="D50" s="85"/>
      <c r="E50" s="8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21" customHeight="1" x14ac:dyDescent="0.15">
      <c r="A51" s="23"/>
      <c r="B51" s="23"/>
      <c r="C51" s="12"/>
      <c r="D51" s="12"/>
      <c r="E51" s="12"/>
      <c r="H51" s="102"/>
      <c r="I51" s="23"/>
    </row>
    <row r="52" spans="1:26" ht="21" customHeight="1" x14ac:dyDescent="0.15">
      <c r="C52" s="12"/>
      <c r="D52" s="23"/>
      <c r="E52" s="12"/>
      <c r="F52" s="23"/>
      <c r="G52" s="23"/>
      <c r="H52" s="103"/>
      <c r="I52" s="16"/>
    </row>
    <row r="53" spans="1:26" ht="21" customHeight="1" x14ac:dyDescent="0.15">
      <c r="C53" s="12"/>
      <c r="E53" s="12"/>
      <c r="F53" s="16"/>
      <c r="G53" s="23"/>
      <c r="H53" s="104"/>
      <c r="I53" s="23"/>
    </row>
    <row r="54" spans="1:26" ht="21" customHeight="1" x14ac:dyDescent="0.15">
      <c r="C54" s="12"/>
      <c r="E54" s="12"/>
      <c r="F54" s="12"/>
      <c r="G54" s="23"/>
      <c r="H54" s="23"/>
      <c r="I54" s="23"/>
    </row>
    <row r="55" spans="1:26" ht="21" customHeight="1" x14ac:dyDescent="0.15">
      <c r="C55" s="12"/>
      <c r="E55" s="12"/>
      <c r="F55" s="16"/>
      <c r="G55" s="23"/>
      <c r="H55" s="16"/>
      <c r="I55" s="23"/>
    </row>
    <row r="56" spans="1:26" ht="21" customHeight="1" x14ac:dyDescent="0.15">
      <c r="C56" s="12"/>
      <c r="E56" s="12"/>
      <c r="F56" s="103"/>
      <c r="G56" s="23"/>
      <c r="H56" s="16"/>
      <c r="I56" s="23"/>
    </row>
    <row r="57" spans="1:26" ht="21" customHeight="1" x14ac:dyDescent="0.2">
      <c r="C57" s="12"/>
      <c r="E57" s="12"/>
      <c r="F57" s="16"/>
      <c r="G57" s="36"/>
      <c r="H57" s="16"/>
      <c r="I57" s="23"/>
    </row>
    <row r="58" spans="1:26" ht="21" customHeight="1" x14ac:dyDescent="0.2">
      <c r="C58" s="12"/>
      <c r="E58" s="12"/>
      <c r="F58" s="16"/>
      <c r="G58" s="36"/>
      <c r="H58" s="23"/>
      <c r="I58" s="23"/>
    </row>
    <row r="59" spans="1:26" ht="21" customHeight="1" x14ac:dyDescent="0.15">
      <c r="C59" s="12"/>
      <c r="E59" s="12"/>
      <c r="F59" s="12"/>
      <c r="G59" s="23"/>
      <c r="H59" s="23"/>
      <c r="I59" s="23"/>
    </row>
    <row r="60" spans="1:26" ht="21" customHeight="1" x14ac:dyDescent="0.15">
      <c r="C60" s="12"/>
      <c r="E60" s="12"/>
      <c r="F60" s="16"/>
      <c r="G60" s="23"/>
      <c r="H60" s="23"/>
      <c r="I60" s="23"/>
    </row>
    <row r="61" spans="1:26" ht="21" customHeight="1" x14ac:dyDescent="0.15">
      <c r="C61" s="12"/>
      <c r="E61" s="12"/>
      <c r="F61" s="16"/>
      <c r="G61" s="23"/>
      <c r="H61" s="23"/>
      <c r="I61" s="23"/>
    </row>
    <row r="62" spans="1:26" ht="12.75" customHeight="1" x14ac:dyDescent="0.15">
      <c r="C62" s="12"/>
      <c r="E62" s="12"/>
      <c r="F62" s="23"/>
      <c r="G62" s="23"/>
      <c r="H62" s="23"/>
      <c r="I62" s="23"/>
    </row>
    <row r="63" spans="1:26" ht="12.75" customHeight="1" x14ac:dyDescent="0.15">
      <c r="C63" s="12"/>
      <c r="E63" s="12"/>
      <c r="H63" s="23"/>
      <c r="I63" s="23"/>
    </row>
    <row r="64" spans="1:26" ht="12.75" customHeight="1" x14ac:dyDescent="0.15">
      <c r="C64" s="12"/>
      <c r="E64" s="12"/>
      <c r="H64" s="23"/>
      <c r="I64" s="23"/>
    </row>
    <row r="65" spans="3:9" ht="12.75" customHeight="1" x14ac:dyDescent="0.15">
      <c r="C65" s="12"/>
      <c r="E65" s="12"/>
      <c r="H65" s="23"/>
      <c r="I65" s="23"/>
    </row>
    <row r="66" spans="3:9" ht="12.75" customHeight="1" x14ac:dyDescent="0.15">
      <c r="C66" s="12"/>
      <c r="E66" s="12"/>
      <c r="H66" s="23"/>
      <c r="I66" s="23"/>
    </row>
    <row r="67" spans="3:9" ht="12.75" customHeight="1" x14ac:dyDescent="0.15">
      <c r="C67" s="12"/>
      <c r="E67" s="12"/>
      <c r="H67" s="23"/>
      <c r="I67" s="23"/>
    </row>
    <row r="68" spans="3:9" ht="12.75" customHeight="1" x14ac:dyDescent="0.15">
      <c r="C68" s="12"/>
      <c r="E68" s="12"/>
    </row>
    <row r="69" spans="3:9" ht="12.75" customHeight="1" x14ac:dyDescent="0.15">
      <c r="C69" s="12"/>
      <c r="E69" s="12"/>
    </row>
    <row r="70" spans="3:9" ht="12.75" customHeight="1" x14ac:dyDescent="0.15">
      <c r="C70" s="12"/>
      <c r="E70" s="12"/>
    </row>
    <row r="71" spans="3:9" ht="12.75" customHeight="1" x14ac:dyDescent="0.15">
      <c r="C71" s="12"/>
      <c r="E71" s="12"/>
    </row>
    <row r="72" spans="3:9" ht="12.75" customHeight="1" x14ac:dyDescent="0.15">
      <c r="C72" s="12"/>
      <c r="E72" s="12"/>
    </row>
    <row r="73" spans="3:9" ht="12.75" customHeight="1" x14ac:dyDescent="0.15">
      <c r="C73" s="12"/>
      <c r="E73" s="12"/>
    </row>
    <row r="74" spans="3:9" ht="12.75" customHeight="1" x14ac:dyDescent="0.15">
      <c r="C74" s="12"/>
      <c r="E74" s="12"/>
    </row>
    <row r="75" spans="3:9" ht="12.75" customHeight="1" x14ac:dyDescent="0.15">
      <c r="C75" s="12"/>
      <c r="E75" s="12"/>
    </row>
    <row r="76" spans="3:9" ht="12.75" customHeight="1" x14ac:dyDescent="0.15">
      <c r="C76" s="12"/>
      <c r="E76" s="12"/>
    </row>
    <row r="77" spans="3:9" ht="12.75" customHeight="1" x14ac:dyDescent="0.15">
      <c r="C77" s="12"/>
      <c r="E77" s="12"/>
    </row>
    <row r="78" spans="3:9" ht="12.75" customHeight="1" x14ac:dyDescent="0.15">
      <c r="C78" s="12"/>
      <c r="E78" s="12"/>
    </row>
    <row r="79" spans="3:9" ht="12.75" customHeight="1" x14ac:dyDescent="0.15">
      <c r="C79" s="12"/>
      <c r="E79" s="12"/>
    </row>
    <row r="80" spans="3:9" ht="12.75" customHeight="1" x14ac:dyDescent="0.15">
      <c r="C80" s="12"/>
      <c r="E80" s="12"/>
    </row>
    <row r="81" spans="3:5" ht="12.75" customHeight="1" x14ac:dyDescent="0.15">
      <c r="C81" s="12"/>
      <c r="E81" s="12"/>
    </row>
    <row r="82" spans="3:5" ht="12.75" customHeight="1" x14ac:dyDescent="0.15">
      <c r="C82" s="12"/>
      <c r="E82" s="12"/>
    </row>
    <row r="83" spans="3:5" ht="12.75" customHeight="1" x14ac:dyDescent="0.15">
      <c r="C83" s="12"/>
      <c r="E83" s="12"/>
    </row>
    <row r="84" spans="3:5" ht="12.75" customHeight="1" x14ac:dyDescent="0.15">
      <c r="C84" s="12"/>
      <c r="E84" s="12"/>
    </row>
    <row r="85" spans="3:5" ht="12.75" customHeight="1" x14ac:dyDescent="0.15">
      <c r="C85" s="12"/>
      <c r="E85" s="12"/>
    </row>
    <row r="86" spans="3:5" ht="12.75" customHeight="1" x14ac:dyDescent="0.15">
      <c r="C86" s="12"/>
      <c r="E86" s="12"/>
    </row>
    <row r="87" spans="3:5" ht="12.75" customHeight="1" x14ac:dyDescent="0.15">
      <c r="C87" s="12"/>
      <c r="E87" s="12"/>
    </row>
    <row r="88" spans="3:5" ht="12.75" customHeight="1" x14ac:dyDescent="0.15">
      <c r="C88" s="12"/>
      <c r="E88" s="12"/>
    </row>
    <row r="89" spans="3:5" ht="12.75" customHeight="1" x14ac:dyDescent="0.15">
      <c r="C89" s="12"/>
      <c r="E89" s="12"/>
    </row>
    <row r="90" spans="3:5" ht="12.75" customHeight="1" x14ac:dyDescent="0.15">
      <c r="C90" s="12"/>
      <c r="E90" s="12"/>
    </row>
    <row r="91" spans="3:5" ht="12.75" customHeight="1" x14ac:dyDescent="0.15">
      <c r="C91" s="12"/>
      <c r="E91" s="12"/>
    </row>
    <row r="92" spans="3:5" ht="12.75" customHeight="1" x14ac:dyDescent="0.15"/>
    <row r="93" spans="3:5" ht="12.75" customHeight="1" x14ac:dyDescent="0.15"/>
    <row r="94" spans="3:5" ht="12.75" customHeight="1" x14ac:dyDescent="0.15"/>
    <row r="95" spans="3:5" ht="12.75" customHeight="1" x14ac:dyDescent="0.15"/>
    <row r="96" spans="3:5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5:G5"/>
    <mergeCell ref="A9:G9"/>
    <mergeCell ref="A1:G1"/>
    <mergeCell ref="A2:G2"/>
    <mergeCell ref="A3:C3"/>
    <mergeCell ref="A4:G4"/>
  </mergeCells>
  <printOptions horizontalCentered="1" verticalCentered="1"/>
  <pageMargins left="0.25" right="0.25" top="0.22" bottom="0.24" header="0" footer="0"/>
  <pageSetup scale="46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Z1000"/>
  <sheetViews>
    <sheetView topLeftCell="A9" workbookViewId="0">
      <selection activeCell="B31" sqref="B31"/>
    </sheetView>
  </sheetViews>
  <sheetFormatPr baseColWidth="10" defaultColWidth="14.5" defaultRowHeight="15" customHeight="1" x14ac:dyDescent="0.15"/>
  <cols>
    <col min="1" max="1" width="26.6640625" customWidth="1"/>
    <col min="2" max="6" width="30.5" customWidth="1"/>
    <col min="7" max="7" width="26.6640625" customWidth="1"/>
    <col min="8" max="26" width="9.1640625" customWidth="1"/>
  </cols>
  <sheetData>
    <row r="1" spans="1:26" ht="17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</row>
    <row r="2" spans="1:26" ht="17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</row>
    <row r="3" spans="1:26" ht="17" customHeight="1" x14ac:dyDescent="0.2">
      <c r="A3" s="240"/>
      <c r="B3" s="210"/>
      <c r="C3" s="210"/>
      <c r="D3" s="2"/>
      <c r="E3" s="2"/>
    </row>
    <row r="4" spans="1:26" ht="17" customHeight="1" x14ac:dyDescent="0.2">
      <c r="A4" s="242" t="str">
        <f>Pools!A78</f>
        <v>Division II Non-Bid</v>
      </c>
      <c r="B4" s="210"/>
      <c r="C4" s="210"/>
      <c r="D4" s="210"/>
      <c r="E4" s="210"/>
      <c r="F4" s="210"/>
      <c r="G4" s="210"/>
    </row>
    <row r="5" spans="1:26" ht="17" customHeight="1" x14ac:dyDescent="0.2">
      <c r="A5" s="242" t="s">
        <v>281</v>
      </c>
      <c r="B5" s="210"/>
      <c r="C5" s="210"/>
      <c r="D5" s="210"/>
      <c r="E5" s="210"/>
      <c r="F5" s="210"/>
      <c r="G5" s="210"/>
    </row>
    <row r="6" spans="1:26" ht="17" customHeight="1" x14ac:dyDescent="0.15">
      <c r="C6" s="12"/>
      <c r="E6" s="12"/>
    </row>
    <row r="7" spans="1:26" ht="18" customHeight="1" x14ac:dyDescent="0.2">
      <c r="A7" s="66"/>
      <c r="B7" s="83"/>
      <c r="C7" s="85"/>
      <c r="D7" s="33" t="s">
        <v>415</v>
      </c>
      <c r="E7" s="33"/>
      <c r="F7" s="66"/>
      <c r="G7" s="83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8" customHeight="1" x14ac:dyDescent="0.2">
      <c r="A8" s="66"/>
      <c r="B8" s="66"/>
      <c r="C8" s="85"/>
      <c r="D8" s="66"/>
      <c r="E8" s="8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30" customHeight="1" x14ac:dyDescent="0.2">
      <c r="A9" s="245" t="s">
        <v>285</v>
      </c>
      <c r="B9" s="210"/>
      <c r="C9" s="210"/>
      <c r="D9" s="210"/>
      <c r="E9" s="210"/>
      <c r="F9" s="210"/>
      <c r="G9" s="21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25.5" customHeight="1" x14ac:dyDescent="0.2">
      <c r="A10" s="66"/>
      <c r="B10" s="66"/>
      <c r="C10" s="85"/>
      <c r="D10" s="66"/>
      <c r="E10" s="8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5.5" customHeight="1" x14ac:dyDescent="0.2">
      <c r="A11" s="66"/>
      <c r="B11" s="66"/>
      <c r="C11" s="85"/>
      <c r="D11" s="66"/>
      <c r="E11" s="8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27" customHeight="1" x14ac:dyDescent="0.2">
      <c r="A12" s="66"/>
      <c r="B12" s="66"/>
      <c r="C12" s="191" t="s">
        <v>164</v>
      </c>
      <c r="D12" s="85"/>
      <c r="E12" s="191" t="s">
        <v>604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7" customHeight="1" x14ac:dyDescent="0.2">
      <c r="A13" s="66"/>
      <c r="B13" s="66"/>
      <c r="C13" s="87" t="s">
        <v>286</v>
      </c>
      <c r="D13" s="85"/>
      <c r="E13" s="88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7" customHeight="1" x14ac:dyDescent="0.2">
      <c r="A14" s="85"/>
      <c r="B14" s="85"/>
      <c r="C14" s="90"/>
      <c r="D14" s="66"/>
      <c r="E14" s="88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7" customHeight="1" x14ac:dyDescent="0.2">
      <c r="A15" s="85"/>
      <c r="B15" s="85"/>
      <c r="C15" s="90"/>
      <c r="D15" s="66"/>
      <c r="E15" s="88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7" customHeight="1" x14ac:dyDescent="0.2">
      <c r="A16" s="85"/>
      <c r="B16" s="85"/>
      <c r="C16" s="90"/>
      <c r="D16" s="66"/>
      <c r="E16" s="88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7" customHeight="1" x14ac:dyDescent="0.2">
      <c r="A17" s="66"/>
      <c r="B17" s="66"/>
      <c r="C17" s="61" t="s">
        <v>288</v>
      </c>
      <c r="D17" s="66"/>
      <c r="E17" s="42" t="s">
        <v>289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27" customHeight="1" x14ac:dyDescent="0.2">
      <c r="A18" s="66"/>
      <c r="B18" s="192" t="s">
        <v>164</v>
      </c>
      <c r="C18" s="160" t="str">
        <f>E18</f>
        <v>NM Cactus Clubhouse Ct. 29</v>
      </c>
      <c r="D18" s="66"/>
      <c r="E18" s="161" t="str">
        <f>D24</f>
        <v>NM Cactus Clubhouse Ct. 29</v>
      </c>
      <c r="F18" s="255" t="s">
        <v>765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7" customHeight="1" x14ac:dyDescent="0.2">
      <c r="A19" s="66"/>
      <c r="B19" s="277" t="s">
        <v>862</v>
      </c>
      <c r="C19" s="61" t="s">
        <v>256</v>
      </c>
      <c r="D19" s="66"/>
      <c r="E19" s="42" t="s">
        <v>197</v>
      </c>
      <c r="F19" s="257" t="s">
        <v>764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7" customHeight="1" x14ac:dyDescent="0.2">
      <c r="A20" s="66"/>
      <c r="B20" s="93"/>
      <c r="C20" s="90"/>
      <c r="D20" s="66"/>
      <c r="E20" s="88"/>
      <c r="F20" s="92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27" customHeight="1" x14ac:dyDescent="0.2">
      <c r="A21" s="66"/>
      <c r="B21" s="93"/>
      <c r="C21" s="90"/>
      <c r="D21" s="191" t="s">
        <v>417</v>
      </c>
      <c r="E21" s="88"/>
      <c r="F21" s="92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27" customHeight="1" x14ac:dyDescent="0.2">
      <c r="A22" s="66"/>
      <c r="B22" s="93"/>
      <c r="C22" s="90"/>
      <c r="D22" s="94"/>
      <c r="E22" s="88"/>
      <c r="F22" s="92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27" customHeight="1" x14ac:dyDescent="0.2">
      <c r="A23" s="66"/>
      <c r="B23" s="93"/>
      <c r="C23" s="90"/>
      <c r="D23" s="95" t="s">
        <v>290</v>
      </c>
      <c r="E23" s="88"/>
      <c r="F23" s="92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27" customHeight="1" x14ac:dyDescent="0.2">
      <c r="A24" s="66"/>
      <c r="B24" s="93"/>
      <c r="C24" s="199" t="s">
        <v>760</v>
      </c>
      <c r="D24" s="162" t="str">
        <f>D7</f>
        <v>NM Cactus Clubhouse Ct. 29</v>
      </c>
      <c r="E24" s="199" t="s">
        <v>158</v>
      </c>
      <c r="F24" s="92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7" customHeight="1" x14ac:dyDescent="0.2">
      <c r="A25" s="66"/>
      <c r="B25" s="93"/>
      <c r="C25" s="85"/>
      <c r="D25" s="203" t="s">
        <v>597</v>
      </c>
      <c r="E25" s="193" t="s">
        <v>761</v>
      </c>
      <c r="F25" s="92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7" customHeight="1" x14ac:dyDescent="0.2">
      <c r="A26" s="66"/>
      <c r="B26" s="93"/>
      <c r="C26" s="85"/>
      <c r="D26" s="94"/>
      <c r="E26" s="85"/>
      <c r="F26" s="92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7" customHeight="1" x14ac:dyDescent="0.2">
      <c r="A27" s="66"/>
      <c r="B27" s="93"/>
      <c r="C27" s="85"/>
      <c r="D27" s="199" t="s">
        <v>418</v>
      </c>
      <c r="E27" s="85"/>
      <c r="F27" s="92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7" customHeight="1" x14ac:dyDescent="0.2">
      <c r="A28" s="66"/>
      <c r="B28" s="93"/>
      <c r="C28" s="85"/>
      <c r="D28" s="85"/>
      <c r="E28" s="85"/>
      <c r="F28" s="92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27" customHeight="1" x14ac:dyDescent="0.2">
      <c r="A29" s="193" t="s">
        <v>880</v>
      </c>
      <c r="B29" s="61" t="s">
        <v>296</v>
      </c>
      <c r="C29" s="85"/>
      <c r="D29" s="85"/>
      <c r="E29" s="85"/>
      <c r="F29" s="42" t="s">
        <v>293</v>
      </c>
      <c r="G29" s="193" t="s">
        <v>830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27" customHeight="1" x14ac:dyDescent="0.2">
      <c r="A30" s="266" t="s">
        <v>158</v>
      </c>
      <c r="B30" s="160" t="str">
        <f>C42</f>
        <v>NM Cactus Clubhouse Ct. 29</v>
      </c>
      <c r="C30" s="85"/>
      <c r="D30" s="85"/>
      <c r="E30" s="85"/>
      <c r="F30" s="161" t="str">
        <f>C18</f>
        <v>NM Cactus Clubhouse Ct. 29</v>
      </c>
      <c r="G30" s="255" t="s">
        <v>157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27" customHeight="1" x14ac:dyDescent="0.2">
      <c r="A31" s="36" t="s">
        <v>299</v>
      </c>
      <c r="B31" s="61" t="s">
        <v>294</v>
      </c>
      <c r="C31" s="85"/>
      <c r="D31" s="85"/>
      <c r="E31" s="85"/>
      <c r="F31" s="42" t="s">
        <v>295</v>
      </c>
      <c r="G31" s="36" t="s">
        <v>300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27" customHeight="1" x14ac:dyDescent="0.2">
      <c r="A32" s="36" t="s">
        <v>250</v>
      </c>
      <c r="B32" s="93"/>
      <c r="C32" s="85"/>
      <c r="D32" s="85"/>
      <c r="E32" s="85"/>
      <c r="F32" s="92"/>
      <c r="G32" s="36" t="s">
        <v>250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27" customHeight="1" x14ac:dyDescent="0.2">
      <c r="A33" s="36"/>
      <c r="B33" s="93"/>
      <c r="C33" s="85"/>
      <c r="D33" s="191" t="s">
        <v>420</v>
      </c>
      <c r="E33" s="85"/>
      <c r="F33" s="92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27" customHeight="1" x14ac:dyDescent="0.2">
      <c r="A34" s="66"/>
      <c r="B34" s="93"/>
      <c r="C34" s="85"/>
      <c r="D34" s="94"/>
      <c r="E34" s="85"/>
      <c r="F34" s="92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27" customHeight="1" x14ac:dyDescent="0.2">
      <c r="A35" s="66"/>
      <c r="B35" s="93"/>
      <c r="C35" s="85"/>
      <c r="D35" s="95" t="s">
        <v>298</v>
      </c>
      <c r="E35" s="85"/>
      <c r="F35" s="92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27" customHeight="1" x14ac:dyDescent="0.2">
      <c r="A36" s="66"/>
      <c r="B36" s="93"/>
      <c r="C36" s="192" t="s">
        <v>162</v>
      </c>
      <c r="D36" s="162" t="str">
        <f>D24</f>
        <v>NM Cactus Clubhouse Ct. 29</v>
      </c>
      <c r="E36" s="255" t="s">
        <v>164</v>
      </c>
      <c r="F36" s="92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7" customHeight="1" x14ac:dyDescent="0.2">
      <c r="A37" s="66"/>
      <c r="B37" s="93"/>
      <c r="C37" s="100"/>
      <c r="D37" s="95" t="s">
        <v>257</v>
      </c>
      <c r="E37" s="257" t="s">
        <v>759</v>
      </c>
      <c r="F37" s="92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7" customHeight="1" x14ac:dyDescent="0.2">
      <c r="A38" s="66"/>
      <c r="B38" s="93"/>
      <c r="C38" s="90"/>
      <c r="D38" s="94"/>
      <c r="E38" s="88"/>
      <c r="F38" s="92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7" customHeight="1" x14ac:dyDescent="0.2">
      <c r="A39" s="66"/>
      <c r="B39" s="93"/>
      <c r="C39" s="90"/>
      <c r="D39" s="204" t="s">
        <v>596</v>
      </c>
      <c r="E39" s="88"/>
      <c r="F39" s="92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7" customHeight="1" x14ac:dyDescent="0.2">
      <c r="A40" s="66"/>
      <c r="B40" s="93"/>
      <c r="C40" s="90"/>
      <c r="D40" s="85"/>
      <c r="E40" s="88"/>
      <c r="F40" s="92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7" customHeight="1" x14ac:dyDescent="0.2">
      <c r="A41" s="66"/>
      <c r="B41" s="93"/>
      <c r="C41" s="61" t="s">
        <v>301</v>
      </c>
      <c r="D41" s="66"/>
      <c r="E41" s="42" t="s">
        <v>302</v>
      </c>
      <c r="F41" s="92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7" customHeight="1" x14ac:dyDescent="0.2">
      <c r="A42" s="66"/>
      <c r="B42" s="199" t="s">
        <v>158</v>
      </c>
      <c r="C42" s="160" t="str">
        <f>C18</f>
        <v>NM Cactus Clubhouse Ct. 29</v>
      </c>
      <c r="D42" s="66"/>
      <c r="E42" s="161" t="str">
        <f>E18</f>
        <v>NM Cactus Clubhouse Ct. 29</v>
      </c>
      <c r="F42" s="199" t="s">
        <v>157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7" customHeight="1" x14ac:dyDescent="0.2">
      <c r="A43" s="66"/>
      <c r="B43" s="193" t="s">
        <v>863</v>
      </c>
      <c r="C43" s="61" t="s">
        <v>248</v>
      </c>
      <c r="D43" s="66"/>
      <c r="E43" s="42" t="s">
        <v>251</v>
      </c>
      <c r="F43" s="193" t="s">
        <v>802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7" customHeight="1" x14ac:dyDescent="0.2">
      <c r="A44" s="85"/>
      <c r="B44" s="85"/>
      <c r="C44" s="90"/>
      <c r="D44" s="66"/>
      <c r="E44" s="88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7" customHeight="1" x14ac:dyDescent="0.2">
      <c r="A45" s="85"/>
      <c r="B45" s="85"/>
      <c r="C45" s="90"/>
      <c r="D45" s="66"/>
      <c r="E45" s="88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7" customHeight="1" x14ac:dyDescent="0.2">
      <c r="A46" s="85"/>
      <c r="B46" s="85"/>
      <c r="C46" s="90"/>
      <c r="D46" s="66"/>
      <c r="E46" s="88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7" customHeight="1" x14ac:dyDescent="0.2">
      <c r="A47" s="66"/>
      <c r="B47" s="66"/>
      <c r="C47" s="90"/>
      <c r="D47" s="85"/>
      <c r="E47" s="88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7" customHeight="1" x14ac:dyDescent="0.2">
      <c r="A48" s="66"/>
      <c r="B48" s="66"/>
      <c r="C48" s="255" t="s">
        <v>158</v>
      </c>
      <c r="D48" s="85"/>
      <c r="E48" s="150" t="s">
        <v>422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7" customHeight="1" x14ac:dyDescent="0.2">
      <c r="A49" s="66"/>
      <c r="B49" s="66"/>
      <c r="C49" s="71" t="s">
        <v>304</v>
      </c>
      <c r="D49" s="85"/>
      <c r="E49" s="8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2.75" customHeight="1" x14ac:dyDescent="0.2">
      <c r="A50" s="66"/>
      <c r="B50" s="66"/>
      <c r="C50" s="85"/>
      <c r="D50" s="85"/>
      <c r="E50" s="8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2.75" customHeight="1" x14ac:dyDescent="0.15">
      <c r="C51" s="12"/>
      <c r="D51" s="23"/>
      <c r="E51" s="12"/>
      <c r="F51" s="23"/>
      <c r="G51" s="23"/>
    </row>
    <row r="52" spans="1:26" ht="12.75" customHeight="1" x14ac:dyDescent="0.15">
      <c r="C52" s="12"/>
      <c r="E52" s="12"/>
      <c r="F52" s="16"/>
      <c r="G52" s="23"/>
    </row>
    <row r="53" spans="1:26" ht="12.75" customHeight="1" x14ac:dyDescent="0.15">
      <c r="C53" s="12"/>
      <c r="E53" s="12"/>
      <c r="F53" s="12"/>
      <c r="G53" s="23"/>
    </row>
    <row r="54" spans="1:26" ht="12.75" customHeight="1" x14ac:dyDescent="0.15">
      <c r="C54" s="12"/>
      <c r="E54" s="12"/>
      <c r="F54" s="16"/>
      <c r="G54" s="23"/>
    </row>
    <row r="55" spans="1:26" ht="12.75" customHeight="1" x14ac:dyDescent="0.15">
      <c r="C55" s="12"/>
      <c r="E55" s="12"/>
      <c r="F55" s="103"/>
      <c r="G55" s="23"/>
    </row>
    <row r="56" spans="1:26" ht="12.75" customHeight="1" x14ac:dyDescent="0.2">
      <c r="C56" s="12"/>
      <c r="E56" s="12"/>
      <c r="F56" s="16"/>
      <c r="G56" s="36"/>
    </row>
    <row r="57" spans="1:26" ht="12.75" customHeight="1" x14ac:dyDescent="0.2">
      <c r="C57" s="12"/>
      <c r="E57" s="12"/>
      <c r="F57" s="16"/>
      <c r="G57" s="36"/>
    </row>
    <row r="58" spans="1:26" ht="12.75" customHeight="1" x14ac:dyDescent="0.15">
      <c r="C58" s="12"/>
      <c r="E58" s="12"/>
      <c r="F58" s="12"/>
      <c r="G58" s="23"/>
    </row>
    <row r="59" spans="1:26" ht="12.75" customHeight="1" x14ac:dyDescent="0.15">
      <c r="C59" s="12"/>
      <c r="E59" s="12"/>
      <c r="F59" s="16"/>
      <c r="G59" s="23"/>
    </row>
    <row r="60" spans="1:26" ht="12.75" customHeight="1" x14ac:dyDescent="0.15">
      <c r="C60" s="12"/>
      <c r="E60" s="12"/>
      <c r="F60" s="16"/>
      <c r="G60" s="23"/>
    </row>
    <row r="61" spans="1:26" ht="12.75" customHeight="1" x14ac:dyDescent="0.15">
      <c r="C61" s="12"/>
      <c r="E61" s="12"/>
      <c r="F61" s="23"/>
      <c r="G61" s="23"/>
    </row>
    <row r="62" spans="1:26" ht="12.75" customHeight="1" x14ac:dyDescent="0.15">
      <c r="C62" s="12"/>
      <c r="E62" s="12"/>
    </row>
    <row r="63" spans="1:26" ht="12.75" customHeight="1" x14ac:dyDescent="0.15">
      <c r="C63" s="12"/>
      <c r="E63" s="12"/>
    </row>
    <row r="64" spans="1:26" ht="12.75" customHeight="1" x14ac:dyDescent="0.15">
      <c r="C64" s="12"/>
      <c r="E64" s="12"/>
    </row>
    <row r="65" spans="3:5" ht="12.75" customHeight="1" x14ac:dyDescent="0.15">
      <c r="C65" s="12"/>
      <c r="E65" s="12"/>
    </row>
    <row r="66" spans="3:5" ht="12.75" customHeight="1" x14ac:dyDescent="0.15">
      <c r="C66" s="12"/>
      <c r="E66" s="12"/>
    </row>
    <row r="67" spans="3:5" ht="12.75" customHeight="1" x14ac:dyDescent="0.15">
      <c r="C67" s="12"/>
      <c r="E67" s="12"/>
    </row>
    <row r="68" spans="3:5" ht="12.75" customHeight="1" x14ac:dyDescent="0.15">
      <c r="C68" s="12"/>
      <c r="E68" s="12"/>
    </row>
    <row r="69" spans="3:5" ht="12.75" customHeight="1" x14ac:dyDescent="0.15">
      <c r="C69" s="12"/>
      <c r="E69" s="12"/>
    </row>
    <row r="70" spans="3:5" ht="12.75" customHeight="1" x14ac:dyDescent="0.15">
      <c r="C70" s="12"/>
      <c r="E70" s="12"/>
    </row>
    <row r="71" spans="3:5" ht="12.75" customHeight="1" x14ac:dyDescent="0.15">
      <c r="C71" s="12"/>
      <c r="E71" s="12"/>
    </row>
    <row r="72" spans="3:5" ht="12.75" customHeight="1" x14ac:dyDescent="0.15">
      <c r="C72" s="12"/>
      <c r="E72" s="12"/>
    </row>
    <row r="73" spans="3:5" ht="12.75" customHeight="1" x14ac:dyDescent="0.15"/>
    <row r="74" spans="3:5" ht="12.75" customHeight="1" x14ac:dyDescent="0.15"/>
    <row r="75" spans="3:5" ht="12.75" customHeight="1" x14ac:dyDescent="0.15"/>
    <row r="76" spans="3:5" ht="12.75" customHeight="1" x14ac:dyDescent="0.15"/>
    <row r="77" spans="3:5" ht="12.75" customHeight="1" x14ac:dyDescent="0.15"/>
    <row r="78" spans="3:5" ht="12.75" customHeight="1" x14ac:dyDescent="0.15"/>
    <row r="79" spans="3:5" ht="12.75" customHeight="1" x14ac:dyDescent="0.15"/>
    <row r="80" spans="3:5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9:G9"/>
    <mergeCell ref="A3:C3"/>
    <mergeCell ref="A1:G1"/>
    <mergeCell ref="A2:G2"/>
    <mergeCell ref="A4:G4"/>
    <mergeCell ref="A5:G5"/>
  </mergeCells>
  <printOptions horizontalCentered="1" verticalCentered="1"/>
  <pageMargins left="0.25" right="0.25" top="0.22" bottom="0.24" header="0" footer="0"/>
  <pageSetup scale="46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F0"/>
    <pageSetUpPr fitToPage="1"/>
  </sheetPr>
  <dimension ref="A1:Z1000"/>
  <sheetViews>
    <sheetView workbookViewId="0">
      <selection activeCell="D28" sqref="D28:E28"/>
    </sheetView>
  </sheetViews>
  <sheetFormatPr baseColWidth="10" defaultColWidth="14.5" defaultRowHeight="15" customHeight="1" x14ac:dyDescent="0.15"/>
  <cols>
    <col min="1" max="1" width="38.6640625" customWidth="1"/>
    <col min="2" max="7" width="15.6640625" customWidth="1"/>
    <col min="8" max="8" width="22.6640625" customWidth="1"/>
    <col min="9" max="26" width="9.1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 x14ac:dyDescent="0.15">
      <c r="A3" s="76"/>
      <c r="B3" s="77" t="str">
        <f>Pools!A88</f>
        <v>PM Pool - 2:30pm Start</v>
      </c>
      <c r="C3" s="78"/>
      <c r="D3" s="76"/>
      <c r="E3" s="76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 x14ac:dyDescent="0.15">
      <c r="A4" s="5" t="s">
        <v>5</v>
      </c>
      <c r="B4" s="6" t="str">
        <f>Pools!A89</f>
        <v>ABQ Convention Center Ct. 20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Pools!A87</f>
        <v>Division III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 x14ac:dyDescent="0.15">
      <c r="A7" s="233" t="s">
        <v>421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 x14ac:dyDescent="0.15">
      <c r="A9" s="9" t="s">
        <v>8</v>
      </c>
      <c r="B9" s="23" t="s">
        <v>9</v>
      </c>
      <c r="C9" s="23"/>
      <c r="D9" s="9"/>
      <c r="E9" s="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 x14ac:dyDescent="0.15">
      <c r="A10" s="9" t="s">
        <v>10</v>
      </c>
      <c r="B10" s="10">
        <v>20</v>
      </c>
      <c r="C10" s="10"/>
      <c r="D10" s="9"/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 x14ac:dyDescent="0.15">
      <c r="A12" s="11" t="s">
        <v>11</v>
      </c>
      <c r="B12" s="218" t="str">
        <f>A13</f>
        <v>EP Stars Storm Warriors 16</v>
      </c>
      <c r="C12" s="222"/>
      <c r="D12" s="218" t="str">
        <f>A16</f>
        <v>Texas Magic 15 National</v>
      </c>
      <c r="E12" s="219"/>
      <c r="F12" s="218" t="str">
        <f>A19</f>
        <v>Rockhill Blast 16</v>
      </c>
      <c r="G12" s="219"/>
      <c r="H12" s="11" t="s">
        <v>14</v>
      </c>
      <c r="I12" s="218" t="s">
        <v>15</v>
      </c>
      <c r="J12" s="21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Pools!A91</f>
        <v>EP Stars Storm Warriors 16</v>
      </c>
      <c r="B13" s="235"/>
      <c r="C13" s="228"/>
      <c r="D13" s="21">
        <v>29</v>
      </c>
      <c r="E13" s="21">
        <v>27</v>
      </c>
      <c r="F13" s="14">
        <v>25</v>
      </c>
      <c r="G13" s="14">
        <v>10</v>
      </c>
      <c r="H13" s="224">
        <v>1</v>
      </c>
      <c r="I13" s="227">
        <v>1</v>
      </c>
      <c r="J13" s="22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21</v>
      </c>
      <c r="F14" s="14">
        <v>25</v>
      </c>
      <c r="G14" s="14">
        <v>7</v>
      </c>
      <c r="H14" s="225"/>
      <c r="I14" s="229"/>
      <c r="J14" s="23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>
        <v>25</v>
      </c>
      <c r="E15" s="21">
        <v>11</v>
      </c>
      <c r="F15" s="14">
        <v>25</v>
      </c>
      <c r="G15" s="14">
        <v>22</v>
      </c>
      <c r="H15" s="226"/>
      <c r="I15" s="231"/>
      <c r="J15" s="23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Pools!A92</f>
        <v>Texas Magic 15 National</v>
      </c>
      <c r="B16" s="26">
        <f>IF(E13&gt;0,E13," ")</f>
        <v>27</v>
      </c>
      <c r="C16" s="26">
        <f>IF(D13&gt;0,D13," ")</f>
        <v>29</v>
      </c>
      <c r="D16" s="235"/>
      <c r="E16" s="228"/>
      <c r="F16" s="21">
        <v>17</v>
      </c>
      <c r="G16" s="21">
        <v>25</v>
      </c>
      <c r="H16" s="224">
        <v>2</v>
      </c>
      <c r="I16" s="227">
        <v>2</v>
      </c>
      <c r="J16" s="228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21</v>
      </c>
      <c r="C17" s="26">
        <f>IF(D14&gt;0,D14," ")</f>
        <v>25</v>
      </c>
      <c r="D17" s="229"/>
      <c r="E17" s="230"/>
      <c r="F17" s="21">
        <v>25</v>
      </c>
      <c r="G17" s="21">
        <v>23</v>
      </c>
      <c r="H17" s="225"/>
      <c r="I17" s="229"/>
      <c r="J17" s="23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11</v>
      </c>
      <c r="C18" s="26">
        <f>IF(D15&gt;0,D15," ")</f>
        <v>25</v>
      </c>
      <c r="D18" s="231"/>
      <c r="E18" s="232"/>
      <c r="F18" s="21">
        <v>25</v>
      </c>
      <c r="G18" s="21">
        <v>14</v>
      </c>
      <c r="H18" s="226"/>
      <c r="I18" s="231"/>
      <c r="J18" s="23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Pools!A93</f>
        <v>Rockhill Blast 16</v>
      </c>
      <c r="B19" s="26">
        <f>IF(G13&gt;0,G13," ")</f>
        <v>10</v>
      </c>
      <c r="C19" s="26">
        <f>IF(F13&gt;0,F13," ")</f>
        <v>25</v>
      </c>
      <c r="D19" s="26">
        <f>IF(G16&gt;0,G16," ")</f>
        <v>25</v>
      </c>
      <c r="E19" s="26">
        <f>IF(F16&gt;0,F16," ")</f>
        <v>17</v>
      </c>
      <c r="F19" s="235"/>
      <c r="G19" s="228"/>
      <c r="H19" s="224">
        <v>3</v>
      </c>
      <c r="I19" s="227">
        <v>3</v>
      </c>
      <c r="J19" s="228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7</v>
      </c>
      <c r="C20" s="26">
        <f>IF(F14&gt;0,F14," ")</f>
        <v>25</v>
      </c>
      <c r="D20" s="26">
        <f>IF(G17&gt;0,G17," ")</f>
        <v>23</v>
      </c>
      <c r="E20" s="26">
        <f>IF(F17&gt;0,F17," ")</f>
        <v>25</v>
      </c>
      <c r="F20" s="229"/>
      <c r="G20" s="230"/>
      <c r="H20" s="225"/>
      <c r="I20" s="229"/>
      <c r="J20" s="23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>
        <f>IF(G15&gt;0,G15," ")</f>
        <v>22</v>
      </c>
      <c r="C21" s="26">
        <f>IF(F15&gt;0,F15," ")</f>
        <v>25</v>
      </c>
      <c r="D21" s="26">
        <f>IF(G18&gt;0,G18," ")</f>
        <v>14</v>
      </c>
      <c r="E21" s="26">
        <f>IF(F18&gt;0,F18," ")</f>
        <v>25</v>
      </c>
      <c r="F21" s="231"/>
      <c r="G21" s="232"/>
      <c r="H21" s="226"/>
      <c r="I21" s="231"/>
      <c r="J21" s="23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0.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customHeight="1" x14ac:dyDescent="0.15">
      <c r="A23" s="23"/>
      <c r="B23" s="220" t="s">
        <v>204</v>
      </c>
      <c r="C23" s="221"/>
      <c r="D23" s="221"/>
      <c r="E23" s="221"/>
      <c r="F23" s="220" t="s">
        <v>216</v>
      </c>
      <c r="G23" s="221"/>
      <c r="H23" s="221"/>
      <c r="I23" s="220" t="s">
        <v>217</v>
      </c>
      <c r="J23" s="221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 x14ac:dyDescent="0.15">
      <c r="A24" s="12"/>
      <c r="B24" s="218" t="s">
        <v>218</v>
      </c>
      <c r="C24" s="222"/>
      <c r="D24" s="234" t="s">
        <v>222</v>
      </c>
      <c r="E24" s="222"/>
      <c r="F24" s="234" t="s">
        <v>218</v>
      </c>
      <c r="G24" s="222"/>
      <c r="H24" s="54" t="s">
        <v>222</v>
      </c>
      <c r="I24" s="54" t="s">
        <v>229</v>
      </c>
      <c r="J24" s="54" t="s">
        <v>230</v>
      </c>
      <c r="K24" s="56" t="s">
        <v>231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4" customHeight="1" x14ac:dyDescent="0.15">
      <c r="A25" s="59" t="str">
        <f>A13</f>
        <v>EP Stars Storm Warriors 16</v>
      </c>
      <c r="B25" s="223">
        <v>6</v>
      </c>
      <c r="C25" s="219"/>
      <c r="D25" s="223">
        <v>0</v>
      </c>
      <c r="E25" s="219"/>
      <c r="F25" s="223"/>
      <c r="G25" s="219"/>
      <c r="H25" s="80"/>
      <c r="I25" s="67">
        <f>IF(D13+D14+D15+F13+F14+F15=0,0,D13+D14+D15+F13+F14+F15)</f>
        <v>154</v>
      </c>
      <c r="J25" s="67">
        <f>E13+E14+E15+G13+G14+G15</f>
        <v>98</v>
      </c>
      <c r="K25" s="67">
        <f>I25-J25</f>
        <v>56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4" customHeight="1" x14ac:dyDescent="0.15">
      <c r="A26" s="59" t="str">
        <f>A16</f>
        <v>Texas Magic 15 National</v>
      </c>
      <c r="B26" s="223">
        <v>2</v>
      </c>
      <c r="C26" s="219"/>
      <c r="D26" s="223">
        <v>4</v>
      </c>
      <c r="E26" s="219"/>
      <c r="F26" s="223"/>
      <c r="G26" s="219"/>
      <c r="H26" s="80"/>
      <c r="I26" s="67">
        <f>IF(B16+B17+B18+F16+F17+F18=0,0,B16+B17+B18+F16+F17+F18)</f>
        <v>126</v>
      </c>
      <c r="J26" s="67">
        <f>C16+C17+C18+G16+G17+G18</f>
        <v>141</v>
      </c>
      <c r="K26" s="67">
        <f>I26-J26</f>
        <v>-15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4" customHeight="1" x14ac:dyDescent="0.15">
      <c r="A27" s="59" t="str">
        <f>A19</f>
        <v>Rockhill Blast 16</v>
      </c>
      <c r="B27" s="223">
        <v>1</v>
      </c>
      <c r="C27" s="219"/>
      <c r="D27" s="223">
        <v>5</v>
      </c>
      <c r="E27" s="219"/>
      <c r="F27" s="223"/>
      <c r="G27" s="219"/>
      <c r="H27" s="80"/>
      <c r="I27" s="67">
        <f>B19+B20+B21+D19+D20+D21</f>
        <v>101</v>
      </c>
      <c r="J27" s="67">
        <f>C19+C20+C21+E19+E20+E21</f>
        <v>142</v>
      </c>
      <c r="K27" s="67">
        <f>I27-J27</f>
        <v>-41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 x14ac:dyDescent="0.15">
      <c r="A28" s="23"/>
      <c r="B28" s="236">
        <f>SUM(B25:C27)</f>
        <v>9</v>
      </c>
      <c r="C28" s="237"/>
      <c r="D28" s="236">
        <f>SUM(D25:E27)</f>
        <v>9</v>
      </c>
      <c r="E28" s="237"/>
      <c r="F28" s="236">
        <f>SUM(F25:G27)</f>
        <v>0</v>
      </c>
      <c r="G28" s="237"/>
      <c r="H28" s="74">
        <f>SUM(H25:H27)</f>
        <v>0</v>
      </c>
      <c r="I28" s="74">
        <f>SUM(I25:I27)</f>
        <v>381</v>
      </c>
      <c r="J28" s="74">
        <f>SUM(J25:J27)</f>
        <v>381</v>
      </c>
      <c r="K28" s="74">
        <f>SUM(K25:K27)</f>
        <v>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4" customHeight="1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24" customHeight="1" x14ac:dyDescent="0.15">
      <c r="A30" s="11"/>
      <c r="B30" s="218" t="s">
        <v>261</v>
      </c>
      <c r="C30" s="219"/>
      <c r="D30" s="218" t="s">
        <v>261</v>
      </c>
      <c r="E30" s="219"/>
      <c r="F30" s="218" t="s">
        <v>262</v>
      </c>
      <c r="G30" s="219"/>
      <c r="H30" s="239" t="s">
        <v>423</v>
      </c>
      <c r="I30" s="210"/>
      <c r="J30" s="210"/>
      <c r="K30" s="210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8" customHeight="1" x14ac:dyDescent="0.15">
      <c r="A31" s="11" t="s">
        <v>263</v>
      </c>
      <c r="B31" s="218" t="str">
        <f>A13</f>
        <v>EP Stars Storm Warriors 16</v>
      </c>
      <c r="C31" s="219"/>
      <c r="D31" s="218" t="str">
        <f>A19</f>
        <v>Rockhill Blast 16</v>
      </c>
      <c r="E31" s="219"/>
      <c r="F31" s="218" t="str">
        <f>A16</f>
        <v>Texas Magic 15 National</v>
      </c>
      <c r="G31" s="219"/>
      <c r="H31" s="239" t="s">
        <v>266</v>
      </c>
      <c r="I31" s="210"/>
      <c r="J31" s="210"/>
      <c r="K31" s="210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8" customHeight="1" x14ac:dyDescent="0.15">
      <c r="A32" s="11" t="s">
        <v>265</v>
      </c>
      <c r="B32" s="218" t="str">
        <f>A16</f>
        <v>Texas Magic 15 National</v>
      </c>
      <c r="C32" s="219"/>
      <c r="D32" s="218" t="str">
        <f>A19</f>
        <v>Rockhill Blast 16</v>
      </c>
      <c r="E32" s="219"/>
      <c r="F32" s="218" t="str">
        <f>A13</f>
        <v>EP Stars Storm Warriors 16</v>
      </c>
      <c r="G32" s="219"/>
      <c r="H32" s="79"/>
      <c r="I32" s="79"/>
      <c r="J32" s="79"/>
      <c r="K32" s="79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8" customHeight="1" x14ac:dyDescent="0.15">
      <c r="A33" s="11" t="s">
        <v>267</v>
      </c>
      <c r="B33" s="218" t="str">
        <f>A13</f>
        <v>EP Stars Storm Warriors 16</v>
      </c>
      <c r="C33" s="219"/>
      <c r="D33" s="218" t="str">
        <f>A16</f>
        <v>Texas Magic 15 National</v>
      </c>
      <c r="E33" s="219"/>
      <c r="F33" s="218" t="str">
        <f>A19</f>
        <v>Rockhill Blast 16</v>
      </c>
      <c r="G33" s="219"/>
      <c r="H33" s="239" t="s">
        <v>424</v>
      </c>
      <c r="I33" s="210"/>
      <c r="J33" s="210"/>
      <c r="K33" s="210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8" customHeight="1" x14ac:dyDescent="0.15">
      <c r="A34" s="23"/>
      <c r="B34" s="23"/>
      <c r="C34" s="23"/>
      <c r="D34" s="23"/>
      <c r="E34" s="23"/>
      <c r="F34" s="23"/>
      <c r="G34" s="23"/>
      <c r="H34" s="239" t="s">
        <v>279</v>
      </c>
      <c r="I34" s="210"/>
      <c r="J34" s="210"/>
      <c r="K34" s="210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8" customHeight="1" x14ac:dyDescent="0.15">
      <c r="A35" s="243"/>
      <c r="B35" s="210"/>
      <c r="C35" s="210"/>
      <c r="D35" s="210"/>
      <c r="E35" s="210"/>
      <c r="F35" s="210"/>
      <c r="G35" s="1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8" customHeight="1" x14ac:dyDescent="0.2">
      <c r="A36" s="244" t="s">
        <v>425</v>
      </c>
      <c r="B36" s="210"/>
      <c r="C36" s="210"/>
      <c r="D36" s="210"/>
      <c r="E36" s="210"/>
      <c r="F36" s="210"/>
      <c r="G36" s="89"/>
      <c r="H36" s="89"/>
      <c r="I36" s="3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8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8" customHeight="1" x14ac:dyDescent="0.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 customHeigh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 customHeigh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 customHeight="1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 customHeight="1" x14ac:dyDescent="0.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 customHeight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customHeight="1" x14ac:dyDescent="0.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 customHeight="1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customHeight="1" x14ac:dyDescent="0.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customHeight="1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customHeight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customHeight="1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customHeight="1" x14ac:dyDescent="0.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customHeight="1" x14ac:dyDescent="0.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 customHeight="1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 customHeight="1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 customHeight="1" x14ac:dyDescent="0.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 customHeight="1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customHeight="1" x14ac:dyDescent="0.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customHeight="1" x14ac:dyDescent="0.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customHeight="1" x14ac:dyDescent="0.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customHeight="1" x14ac:dyDescent="0.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customHeight="1" x14ac:dyDescent="0.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customHeight="1" x14ac:dyDescent="0.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 customHeight="1" x14ac:dyDescent="0.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 customHeight="1" x14ac:dyDescent="0.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customHeight="1" x14ac:dyDescent="0.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customHeight="1" x14ac:dyDescent="0.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customHeight="1" x14ac:dyDescent="0.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customHeight="1" x14ac:dyDescent="0.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customHeight="1" x14ac:dyDescent="0.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customHeight="1" x14ac:dyDescent="0.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customHeight="1" x14ac:dyDescent="0.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customHeight="1" x14ac:dyDescent="0.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customHeight="1" x14ac:dyDescent="0.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customHeight="1" x14ac:dyDescent="0.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customHeight="1" x14ac:dyDescent="0.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customHeight="1" x14ac:dyDescent="0.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customHeight="1" x14ac:dyDescent="0.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customHeight="1" x14ac:dyDescent="0.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customHeight="1" x14ac:dyDescent="0.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customHeight="1" x14ac:dyDescent="0.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customHeight="1" x14ac:dyDescent="0.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customHeight="1" x14ac:dyDescent="0.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customHeight="1" x14ac:dyDescent="0.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customHeight="1" x14ac:dyDescent="0.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customHeight="1" x14ac:dyDescent="0.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customHeight="1" x14ac:dyDescent="0.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customHeight="1" x14ac:dyDescent="0.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customHeight="1" x14ac:dyDescent="0.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customHeight="1" x14ac:dyDescent="0.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customHeight="1" x14ac:dyDescent="0.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customHeight="1" x14ac:dyDescent="0.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customHeight="1" x14ac:dyDescent="0.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customHeight="1" x14ac:dyDescent="0.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customHeight="1" x14ac:dyDescent="0.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customHeight="1" x14ac:dyDescent="0.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customHeight="1" x14ac:dyDescent="0.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customHeight="1" x14ac:dyDescent="0.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customHeight="1" x14ac:dyDescent="0.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customHeight="1" x14ac:dyDescent="0.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customHeight="1" x14ac:dyDescent="0.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customHeight="1" x14ac:dyDescent="0.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customHeight="1" x14ac:dyDescent="0.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customHeight="1" x14ac:dyDescent="0.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customHeight="1" x14ac:dyDescent="0.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customHeight="1" x14ac:dyDescent="0.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customHeight="1" x14ac:dyDescent="0.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customHeight="1" x14ac:dyDescent="0.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customHeight="1" x14ac:dyDescent="0.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customHeight="1" x14ac:dyDescent="0.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customHeight="1" x14ac:dyDescent="0.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customHeight="1" x14ac:dyDescent="0.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customHeight="1" x14ac:dyDescent="0.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customHeight="1" x14ac:dyDescent="0.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customHeight="1" x14ac:dyDescent="0.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customHeight="1" x14ac:dyDescent="0.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customHeight="1" x14ac:dyDescent="0.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customHeight="1" x14ac:dyDescent="0.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customHeight="1" x14ac:dyDescent="0.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customHeight="1" x14ac:dyDescent="0.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customHeight="1" x14ac:dyDescent="0.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customHeight="1" x14ac:dyDescent="0.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customHeight="1" x14ac:dyDescent="0.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customHeight="1" x14ac:dyDescent="0.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customHeight="1" x14ac:dyDescent="0.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customHeight="1" x14ac:dyDescent="0.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customHeight="1" x14ac:dyDescent="0.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customHeight="1" x14ac:dyDescent="0.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customHeight="1" x14ac:dyDescent="0.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customHeight="1" x14ac:dyDescent="0.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customHeight="1" x14ac:dyDescent="0.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customHeight="1" x14ac:dyDescent="0.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customHeight="1" x14ac:dyDescent="0.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customHeight="1" x14ac:dyDescent="0.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customHeight="1" x14ac:dyDescent="0.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customHeight="1" x14ac:dyDescent="0.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customHeight="1" x14ac:dyDescent="0.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customHeight="1" x14ac:dyDescent="0.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customHeight="1" x14ac:dyDescent="0.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customHeight="1" x14ac:dyDescent="0.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customHeight="1" x14ac:dyDescent="0.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customHeight="1" x14ac:dyDescent="0.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customHeight="1" x14ac:dyDescent="0.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customHeight="1" x14ac:dyDescent="0.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customHeight="1" x14ac:dyDescent="0.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customHeight="1" x14ac:dyDescent="0.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customHeight="1" x14ac:dyDescent="0.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customHeight="1" x14ac:dyDescent="0.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customHeight="1" x14ac:dyDescent="0.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customHeight="1" x14ac:dyDescent="0.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customHeight="1" x14ac:dyDescent="0.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customHeight="1" x14ac:dyDescent="0.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customHeight="1" x14ac:dyDescent="0.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customHeight="1" x14ac:dyDescent="0.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customHeight="1" x14ac:dyDescent="0.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customHeight="1" x14ac:dyDescent="0.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customHeight="1" x14ac:dyDescent="0.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customHeight="1" x14ac:dyDescent="0.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customHeight="1" x14ac:dyDescent="0.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customHeight="1" x14ac:dyDescent="0.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customHeight="1" x14ac:dyDescent="0.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customHeight="1" x14ac:dyDescent="0.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customHeight="1" x14ac:dyDescent="0.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customHeight="1" x14ac:dyDescent="0.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customHeight="1" x14ac:dyDescent="0.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customHeight="1" x14ac:dyDescent="0.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customHeight="1" x14ac:dyDescent="0.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customHeight="1" x14ac:dyDescent="0.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customHeight="1" x14ac:dyDescent="0.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customHeight="1" x14ac:dyDescent="0.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customHeight="1" x14ac:dyDescent="0.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customHeight="1" x14ac:dyDescent="0.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customHeight="1" x14ac:dyDescent="0.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customHeight="1" x14ac:dyDescent="0.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customHeight="1" x14ac:dyDescent="0.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customHeight="1" x14ac:dyDescent="0.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customHeight="1" x14ac:dyDescent="0.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customHeight="1" x14ac:dyDescent="0.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customHeight="1" x14ac:dyDescent="0.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customHeight="1" x14ac:dyDescent="0.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customHeight="1" x14ac:dyDescent="0.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customHeight="1" x14ac:dyDescent="0.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customHeight="1" x14ac:dyDescent="0.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customHeight="1" x14ac:dyDescent="0.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customHeight="1" x14ac:dyDescent="0.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customHeight="1" x14ac:dyDescent="0.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customHeight="1" x14ac:dyDescent="0.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customHeight="1" x14ac:dyDescent="0.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customHeight="1" x14ac:dyDescent="0.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customHeight="1" x14ac:dyDescent="0.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customHeight="1" x14ac:dyDescent="0.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customHeight="1" x14ac:dyDescent="0.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customHeight="1" x14ac:dyDescent="0.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customHeight="1" x14ac:dyDescent="0.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customHeight="1" x14ac:dyDescent="0.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customHeight="1" x14ac:dyDescent="0.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customHeight="1" x14ac:dyDescent="0.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customHeight="1" x14ac:dyDescent="0.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customHeight="1" x14ac:dyDescent="0.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customHeight="1" x14ac:dyDescent="0.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customHeight="1" x14ac:dyDescent="0.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customHeight="1" x14ac:dyDescent="0.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customHeight="1" x14ac:dyDescent="0.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customHeight="1" x14ac:dyDescent="0.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customHeight="1" x14ac:dyDescent="0.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customHeight="1" x14ac:dyDescent="0.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customHeight="1" x14ac:dyDescent="0.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customHeight="1" x14ac:dyDescent="0.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customHeight="1" x14ac:dyDescent="0.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customHeight="1" x14ac:dyDescent="0.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customHeight="1" x14ac:dyDescent="0.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customHeight="1" x14ac:dyDescent="0.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customHeight="1" x14ac:dyDescent="0.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customHeight="1" x14ac:dyDescent="0.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customHeight="1" x14ac:dyDescent="0.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customHeight="1" x14ac:dyDescent="0.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customHeight="1" x14ac:dyDescent="0.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customHeight="1" x14ac:dyDescent="0.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customHeight="1" x14ac:dyDescent="0.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customHeight="1" x14ac:dyDescent="0.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customHeight="1" x14ac:dyDescent="0.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customHeight="1" x14ac:dyDescent="0.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customHeight="1" x14ac:dyDescent="0.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customHeight="1" x14ac:dyDescent="0.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customHeight="1" x14ac:dyDescent="0.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customHeight="1" x14ac:dyDescent="0.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customHeight="1" x14ac:dyDescent="0.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customHeight="1" x14ac:dyDescent="0.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customHeight="1" x14ac:dyDescent="0.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customHeight="1" x14ac:dyDescent="0.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customHeight="1" x14ac:dyDescent="0.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customHeight="1" x14ac:dyDescent="0.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customHeight="1" x14ac:dyDescent="0.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customHeight="1" x14ac:dyDescent="0.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customHeight="1" x14ac:dyDescent="0.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customHeight="1" x14ac:dyDescent="0.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customHeight="1" x14ac:dyDescent="0.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customHeight="1" x14ac:dyDescent="0.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customHeight="1" x14ac:dyDescent="0.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customHeight="1" x14ac:dyDescent="0.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customHeight="1" x14ac:dyDescent="0.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customHeight="1" x14ac:dyDescent="0.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customHeight="1" x14ac:dyDescent="0.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customHeight="1" x14ac:dyDescent="0.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customHeight="1" x14ac:dyDescent="0.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customHeight="1" x14ac:dyDescent="0.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customHeight="1" x14ac:dyDescent="0.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customHeight="1" x14ac:dyDescent="0.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customHeight="1" x14ac:dyDescent="0.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customHeight="1" x14ac:dyDescent="0.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customHeight="1" x14ac:dyDescent="0.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customHeight="1" x14ac:dyDescent="0.1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customHeight="1" x14ac:dyDescent="0.1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customHeight="1" x14ac:dyDescent="0.1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customHeight="1" x14ac:dyDescent="0.1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customHeight="1" x14ac:dyDescent="0.1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customHeight="1" x14ac:dyDescent="0.1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customHeight="1" x14ac:dyDescent="0.1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customHeight="1" x14ac:dyDescent="0.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customHeight="1" x14ac:dyDescent="0.1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customHeight="1" x14ac:dyDescent="0.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customHeight="1" x14ac:dyDescent="0.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customHeight="1" x14ac:dyDescent="0.1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customHeight="1" x14ac:dyDescent="0.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customHeight="1" x14ac:dyDescent="0.1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customHeight="1" x14ac:dyDescent="0.1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customHeight="1" x14ac:dyDescent="0.1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customHeight="1" x14ac:dyDescent="0.1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customHeight="1" x14ac:dyDescent="0.1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customHeight="1" x14ac:dyDescent="0.1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customHeight="1" x14ac:dyDescent="0.1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customHeight="1" x14ac:dyDescent="0.1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customHeight="1" x14ac:dyDescent="0.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customHeight="1" x14ac:dyDescent="0.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customHeight="1" x14ac:dyDescent="0.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customHeight="1" x14ac:dyDescent="0.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customHeight="1" x14ac:dyDescent="0.1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customHeight="1" x14ac:dyDescent="0.1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customHeight="1" x14ac:dyDescent="0.1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customHeight="1" x14ac:dyDescent="0.1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customHeight="1" x14ac:dyDescent="0.1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customHeight="1" x14ac:dyDescent="0.1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customHeight="1" x14ac:dyDescent="0.1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customHeight="1" x14ac:dyDescent="0.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customHeight="1" x14ac:dyDescent="0.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customHeight="1" x14ac:dyDescent="0.1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customHeight="1" x14ac:dyDescent="0.1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customHeight="1" x14ac:dyDescent="0.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customHeight="1" x14ac:dyDescent="0.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customHeight="1" x14ac:dyDescent="0.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customHeight="1" x14ac:dyDescent="0.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customHeight="1" x14ac:dyDescent="0.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customHeight="1" x14ac:dyDescent="0.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customHeight="1" x14ac:dyDescent="0.1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customHeight="1" x14ac:dyDescent="0.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customHeight="1" x14ac:dyDescent="0.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customHeight="1" x14ac:dyDescent="0.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customHeight="1" x14ac:dyDescent="0.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customHeight="1" x14ac:dyDescent="0.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customHeight="1" x14ac:dyDescent="0.1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customHeight="1" x14ac:dyDescent="0.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customHeight="1" x14ac:dyDescent="0.1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customHeight="1" x14ac:dyDescent="0.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customHeight="1" x14ac:dyDescent="0.1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customHeight="1" x14ac:dyDescent="0.1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customHeight="1" x14ac:dyDescent="0.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customHeight="1" x14ac:dyDescent="0.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customHeight="1" x14ac:dyDescent="0.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customHeight="1" x14ac:dyDescent="0.1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customHeight="1" x14ac:dyDescent="0.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customHeight="1" x14ac:dyDescent="0.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customHeight="1" x14ac:dyDescent="0.1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customHeight="1" x14ac:dyDescent="0.1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customHeight="1" x14ac:dyDescent="0.1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customHeight="1" x14ac:dyDescent="0.1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customHeight="1" x14ac:dyDescent="0.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customHeight="1" x14ac:dyDescent="0.1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customHeight="1" x14ac:dyDescent="0.1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customHeight="1" x14ac:dyDescent="0.1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customHeight="1" x14ac:dyDescent="0.1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customHeight="1" x14ac:dyDescent="0.1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customHeight="1" x14ac:dyDescent="0.1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customHeight="1" x14ac:dyDescent="0.1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customHeight="1" x14ac:dyDescent="0.1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customHeight="1" x14ac:dyDescent="0.1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customHeight="1" x14ac:dyDescent="0.1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customHeight="1" x14ac:dyDescent="0.1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customHeight="1" x14ac:dyDescent="0.1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customHeight="1" x14ac:dyDescent="0.1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customHeight="1" x14ac:dyDescent="0.1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customHeight="1" x14ac:dyDescent="0.1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customHeight="1" x14ac:dyDescent="0.1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customHeight="1" x14ac:dyDescent="0.1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customHeight="1" x14ac:dyDescent="0.1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customHeight="1" x14ac:dyDescent="0.1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customHeight="1" x14ac:dyDescent="0.1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customHeight="1" x14ac:dyDescent="0.1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customHeight="1" x14ac:dyDescent="0.1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customHeight="1" x14ac:dyDescent="0.1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customHeight="1" x14ac:dyDescent="0.1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customHeight="1" x14ac:dyDescent="0.1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customHeight="1" x14ac:dyDescent="0.1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customHeight="1" x14ac:dyDescent="0.1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customHeight="1" x14ac:dyDescent="0.1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customHeight="1" x14ac:dyDescent="0.1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customHeight="1" x14ac:dyDescent="0.1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customHeight="1" x14ac:dyDescent="0.1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customHeight="1" x14ac:dyDescent="0.1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customHeight="1" x14ac:dyDescent="0.1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customHeight="1" x14ac:dyDescent="0.1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customHeight="1" x14ac:dyDescent="0.1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customHeight="1" x14ac:dyDescent="0.1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customHeight="1" x14ac:dyDescent="0.1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customHeight="1" x14ac:dyDescent="0.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customHeight="1" x14ac:dyDescent="0.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customHeight="1" x14ac:dyDescent="0.1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customHeight="1" x14ac:dyDescent="0.1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customHeight="1" x14ac:dyDescent="0.1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customHeight="1" x14ac:dyDescent="0.1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customHeight="1" x14ac:dyDescent="0.1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customHeight="1" x14ac:dyDescent="0.1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customHeight="1" x14ac:dyDescent="0.1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customHeight="1" x14ac:dyDescent="0.1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customHeight="1" x14ac:dyDescent="0.1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customHeight="1" x14ac:dyDescent="0.1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customHeight="1" x14ac:dyDescent="0.1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customHeight="1" x14ac:dyDescent="0.1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customHeight="1" x14ac:dyDescent="0.1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customHeight="1" x14ac:dyDescent="0.1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customHeight="1" x14ac:dyDescent="0.1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customHeight="1" x14ac:dyDescent="0.1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customHeight="1" x14ac:dyDescent="0.1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customHeight="1" x14ac:dyDescent="0.1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customHeight="1" x14ac:dyDescent="0.1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customHeight="1" x14ac:dyDescent="0.1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customHeight="1" x14ac:dyDescent="0.1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customHeight="1" x14ac:dyDescent="0.1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customHeight="1" x14ac:dyDescent="0.1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customHeight="1" x14ac:dyDescent="0.1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customHeight="1" x14ac:dyDescent="0.1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customHeight="1" x14ac:dyDescent="0.1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customHeight="1" x14ac:dyDescent="0.1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customHeight="1" x14ac:dyDescent="0.1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customHeight="1" x14ac:dyDescent="0.1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customHeight="1" x14ac:dyDescent="0.1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customHeight="1" x14ac:dyDescent="0.1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customHeight="1" x14ac:dyDescent="0.1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customHeight="1" x14ac:dyDescent="0.1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customHeight="1" x14ac:dyDescent="0.1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customHeight="1" x14ac:dyDescent="0.1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customHeight="1" x14ac:dyDescent="0.1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customHeight="1" x14ac:dyDescent="0.1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customHeight="1" x14ac:dyDescent="0.1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customHeight="1" x14ac:dyDescent="0.1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customHeight="1" x14ac:dyDescent="0.1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customHeight="1" x14ac:dyDescent="0.1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customHeight="1" x14ac:dyDescent="0.1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customHeight="1" x14ac:dyDescent="0.1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customHeight="1" x14ac:dyDescent="0.1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customHeight="1" x14ac:dyDescent="0.1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customHeight="1" x14ac:dyDescent="0.1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customHeight="1" x14ac:dyDescent="0.1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customHeight="1" x14ac:dyDescent="0.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customHeight="1" x14ac:dyDescent="0.1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customHeight="1" x14ac:dyDescent="0.1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customHeight="1" x14ac:dyDescent="0.1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customHeight="1" x14ac:dyDescent="0.1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customHeight="1" x14ac:dyDescent="0.1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customHeight="1" x14ac:dyDescent="0.1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customHeight="1" x14ac:dyDescent="0.1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customHeight="1" x14ac:dyDescent="0.1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customHeight="1" x14ac:dyDescent="0.1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customHeight="1" x14ac:dyDescent="0.1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customHeight="1" x14ac:dyDescent="0.1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customHeight="1" x14ac:dyDescent="0.1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customHeight="1" x14ac:dyDescent="0.1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customHeight="1" x14ac:dyDescent="0.1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customHeight="1" x14ac:dyDescent="0.1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customHeight="1" x14ac:dyDescent="0.1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customHeight="1" x14ac:dyDescent="0.1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customHeight="1" x14ac:dyDescent="0.1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customHeight="1" x14ac:dyDescent="0.1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customHeight="1" x14ac:dyDescent="0.1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customHeight="1" x14ac:dyDescent="0.1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customHeight="1" x14ac:dyDescent="0.1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customHeight="1" x14ac:dyDescent="0.1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customHeight="1" x14ac:dyDescent="0.1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customHeight="1" x14ac:dyDescent="0.1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customHeight="1" x14ac:dyDescent="0.1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customHeight="1" x14ac:dyDescent="0.1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customHeight="1" x14ac:dyDescent="0.1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customHeight="1" x14ac:dyDescent="0.1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customHeight="1" x14ac:dyDescent="0.1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customHeight="1" x14ac:dyDescent="0.1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customHeight="1" x14ac:dyDescent="0.1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customHeight="1" x14ac:dyDescent="0.1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customHeight="1" x14ac:dyDescent="0.1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customHeight="1" x14ac:dyDescent="0.1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customHeight="1" x14ac:dyDescent="0.1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customHeight="1" x14ac:dyDescent="0.1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customHeight="1" x14ac:dyDescent="0.1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customHeight="1" x14ac:dyDescent="0.1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customHeight="1" x14ac:dyDescent="0.1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customHeight="1" x14ac:dyDescent="0.1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customHeight="1" x14ac:dyDescent="0.1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customHeight="1" x14ac:dyDescent="0.1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customHeight="1" x14ac:dyDescent="0.1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customHeight="1" x14ac:dyDescent="0.1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customHeight="1" x14ac:dyDescent="0.1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customHeight="1" x14ac:dyDescent="0.1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customHeight="1" x14ac:dyDescent="0.1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customHeight="1" x14ac:dyDescent="0.1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customHeight="1" x14ac:dyDescent="0.1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customHeight="1" x14ac:dyDescent="0.1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customHeight="1" x14ac:dyDescent="0.1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customHeight="1" x14ac:dyDescent="0.1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customHeight="1" x14ac:dyDescent="0.1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customHeight="1" x14ac:dyDescent="0.1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customHeight="1" x14ac:dyDescent="0.1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customHeight="1" x14ac:dyDescent="0.1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customHeight="1" x14ac:dyDescent="0.1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customHeight="1" x14ac:dyDescent="0.1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customHeight="1" x14ac:dyDescent="0.1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customHeight="1" x14ac:dyDescent="0.1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customHeight="1" x14ac:dyDescent="0.1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customHeight="1" x14ac:dyDescent="0.1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customHeight="1" x14ac:dyDescent="0.1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customHeight="1" x14ac:dyDescent="0.1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customHeight="1" x14ac:dyDescent="0.1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customHeight="1" x14ac:dyDescent="0.1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customHeight="1" x14ac:dyDescent="0.1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customHeight="1" x14ac:dyDescent="0.1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customHeight="1" x14ac:dyDescent="0.1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customHeight="1" x14ac:dyDescent="0.1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customHeight="1" x14ac:dyDescent="0.1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customHeight="1" x14ac:dyDescent="0.1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customHeight="1" x14ac:dyDescent="0.1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customHeight="1" x14ac:dyDescent="0.1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customHeight="1" x14ac:dyDescent="0.1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customHeight="1" x14ac:dyDescent="0.1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customHeight="1" x14ac:dyDescent="0.1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customHeight="1" x14ac:dyDescent="0.1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customHeight="1" x14ac:dyDescent="0.1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customHeight="1" x14ac:dyDescent="0.1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customHeight="1" x14ac:dyDescent="0.1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customHeight="1" x14ac:dyDescent="0.1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customHeight="1" x14ac:dyDescent="0.1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customHeight="1" x14ac:dyDescent="0.1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customHeight="1" x14ac:dyDescent="0.1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customHeight="1" x14ac:dyDescent="0.1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customHeight="1" x14ac:dyDescent="0.1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customHeight="1" x14ac:dyDescent="0.1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customHeight="1" x14ac:dyDescent="0.1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customHeight="1" x14ac:dyDescent="0.1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customHeight="1" x14ac:dyDescent="0.1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customHeight="1" x14ac:dyDescent="0.1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customHeight="1" x14ac:dyDescent="0.1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customHeight="1" x14ac:dyDescent="0.1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customHeight="1" x14ac:dyDescent="0.1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customHeight="1" x14ac:dyDescent="0.1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customHeight="1" x14ac:dyDescent="0.1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customHeight="1" x14ac:dyDescent="0.1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customHeight="1" x14ac:dyDescent="0.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customHeight="1" x14ac:dyDescent="0.1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customHeight="1" x14ac:dyDescent="0.1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customHeight="1" x14ac:dyDescent="0.1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customHeight="1" x14ac:dyDescent="0.1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customHeight="1" x14ac:dyDescent="0.1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customHeight="1" x14ac:dyDescent="0.1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customHeight="1" x14ac:dyDescent="0.1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customHeight="1" x14ac:dyDescent="0.1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customHeight="1" x14ac:dyDescent="0.1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customHeight="1" x14ac:dyDescent="0.1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customHeight="1" x14ac:dyDescent="0.1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customHeight="1" x14ac:dyDescent="0.1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customHeight="1" x14ac:dyDescent="0.1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customHeight="1" x14ac:dyDescent="0.1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customHeight="1" x14ac:dyDescent="0.1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customHeight="1" x14ac:dyDescent="0.1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customHeight="1" x14ac:dyDescent="0.1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customHeight="1" x14ac:dyDescent="0.1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customHeight="1" x14ac:dyDescent="0.1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customHeight="1" x14ac:dyDescent="0.1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customHeight="1" x14ac:dyDescent="0.1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customHeight="1" x14ac:dyDescent="0.1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customHeight="1" x14ac:dyDescent="0.1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customHeight="1" x14ac:dyDescent="0.1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customHeight="1" x14ac:dyDescent="0.1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customHeight="1" x14ac:dyDescent="0.1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customHeight="1" x14ac:dyDescent="0.1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customHeight="1" x14ac:dyDescent="0.1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customHeight="1" x14ac:dyDescent="0.1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customHeight="1" x14ac:dyDescent="0.1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customHeight="1" x14ac:dyDescent="0.1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customHeight="1" x14ac:dyDescent="0.1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customHeight="1" x14ac:dyDescent="0.1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customHeight="1" x14ac:dyDescent="0.1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customHeight="1" x14ac:dyDescent="0.1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customHeight="1" x14ac:dyDescent="0.1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customHeight="1" x14ac:dyDescent="0.1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customHeight="1" x14ac:dyDescent="0.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customHeight="1" x14ac:dyDescent="0.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customHeight="1" x14ac:dyDescent="0.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customHeight="1" x14ac:dyDescent="0.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customHeight="1" x14ac:dyDescent="0.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customHeight="1" x14ac:dyDescent="0.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customHeight="1" x14ac:dyDescent="0.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customHeight="1" x14ac:dyDescent="0.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customHeight="1" x14ac:dyDescent="0.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customHeight="1" x14ac:dyDescent="0.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customHeight="1" x14ac:dyDescent="0.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customHeight="1" x14ac:dyDescent="0.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customHeight="1" x14ac:dyDescent="0.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customHeight="1" x14ac:dyDescent="0.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customHeight="1" x14ac:dyDescent="0.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customHeight="1" x14ac:dyDescent="0.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customHeight="1" x14ac:dyDescent="0.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customHeight="1" x14ac:dyDescent="0.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customHeight="1" x14ac:dyDescent="0.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customHeight="1" x14ac:dyDescent="0.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customHeight="1" x14ac:dyDescent="0.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customHeight="1" x14ac:dyDescent="0.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customHeight="1" x14ac:dyDescent="0.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customHeight="1" x14ac:dyDescent="0.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customHeight="1" x14ac:dyDescent="0.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customHeight="1" x14ac:dyDescent="0.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customHeight="1" x14ac:dyDescent="0.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customHeight="1" x14ac:dyDescent="0.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customHeight="1" x14ac:dyDescent="0.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customHeight="1" x14ac:dyDescent="0.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customHeight="1" x14ac:dyDescent="0.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customHeight="1" x14ac:dyDescent="0.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customHeight="1" x14ac:dyDescent="0.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customHeight="1" x14ac:dyDescent="0.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customHeight="1" x14ac:dyDescent="0.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customHeight="1" x14ac:dyDescent="0.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customHeight="1" x14ac:dyDescent="0.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customHeight="1" x14ac:dyDescent="0.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customHeight="1" x14ac:dyDescent="0.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customHeight="1" x14ac:dyDescent="0.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customHeight="1" x14ac:dyDescent="0.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customHeight="1" x14ac:dyDescent="0.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customHeight="1" x14ac:dyDescent="0.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customHeight="1" x14ac:dyDescent="0.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customHeight="1" x14ac:dyDescent="0.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customHeight="1" x14ac:dyDescent="0.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customHeight="1" x14ac:dyDescent="0.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customHeight="1" x14ac:dyDescent="0.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customHeight="1" x14ac:dyDescent="0.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customHeight="1" x14ac:dyDescent="0.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customHeight="1" x14ac:dyDescent="0.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customHeight="1" x14ac:dyDescent="0.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customHeight="1" x14ac:dyDescent="0.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customHeight="1" x14ac:dyDescent="0.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customHeight="1" x14ac:dyDescent="0.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customHeight="1" x14ac:dyDescent="0.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customHeight="1" x14ac:dyDescent="0.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customHeight="1" x14ac:dyDescent="0.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customHeight="1" x14ac:dyDescent="0.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customHeight="1" x14ac:dyDescent="0.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customHeight="1" x14ac:dyDescent="0.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customHeight="1" x14ac:dyDescent="0.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customHeight="1" x14ac:dyDescent="0.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customHeight="1" x14ac:dyDescent="0.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customHeight="1" x14ac:dyDescent="0.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customHeight="1" x14ac:dyDescent="0.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customHeight="1" x14ac:dyDescent="0.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customHeight="1" x14ac:dyDescent="0.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customHeight="1" x14ac:dyDescent="0.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customHeight="1" x14ac:dyDescent="0.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customHeight="1" x14ac:dyDescent="0.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customHeight="1" x14ac:dyDescent="0.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customHeight="1" x14ac:dyDescent="0.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customHeight="1" x14ac:dyDescent="0.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customHeight="1" x14ac:dyDescent="0.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customHeight="1" x14ac:dyDescent="0.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customHeight="1" x14ac:dyDescent="0.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customHeight="1" x14ac:dyDescent="0.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customHeight="1" x14ac:dyDescent="0.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customHeight="1" x14ac:dyDescent="0.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customHeight="1" x14ac:dyDescent="0.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customHeight="1" x14ac:dyDescent="0.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customHeight="1" x14ac:dyDescent="0.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customHeight="1" x14ac:dyDescent="0.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customHeight="1" x14ac:dyDescent="0.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customHeight="1" x14ac:dyDescent="0.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customHeight="1" x14ac:dyDescent="0.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customHeight="1" x14ac:dyDescent="0.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customHeight="1" x14ac:dyDescent="0.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customHeight="1" x14ac:dyDescent="0.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customHeight="1" x14ac:dyDescent="0.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customHeight="1" x14ac:dyDescent="0.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customHeight="1" x14ac:dyDescent="0.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customHeight="1" x14ac:dyDescent="0.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customHeight="1" x14ac:dyDescent="0.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customHeight="1" x14ac:dyDescent="0.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customHeight="1" x14ac:dyDescent="0.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customHeight="1" x14ac:dyDescent="0.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customHeight="1" x14ac:dyDescent="0.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customHeight="1" x14ac:dyDescent="0.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customHeight="1" x14ac:dyDescent="0.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customHeight="1" x14ac:dyDescent="0.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customHeight="1" x14ac:dyDescent="0.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customHeight="1" x14ac:dyDescent="0.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customHeight="1" x14ac:dyDescent="0.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customHeight="1" x14ac:dyDescent="0.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customHeight="1" x14ac:dyDescent="0.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customHeight="1" x14ac:dyDescent="0.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customHeight="1" x14ac:dyDescent="0.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customHeight="1" x14ac:dyDescent="0.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customHeight="1" x14ac:dyDescent="0.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customHeight="1" x14ac:dyDescent="0.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customHeight="1" x14ac:dyDescent="0.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customHeight="1" x14ac:dyDescent="0.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customHeight="1" x14ac:dyDescent="0.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customHeight="1" x14ac:dyDescent="0.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customHeight="1" x14ac:dyDescent="0.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customHeight="1" x14ac:dyDescent="0.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customHeight="1" x14ac:dyDescent="0.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customHeight="1" x14ac:dyDescent="0.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customHeight="1" x14ac:dyDescent="0.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customHeight="1" x14ac:dyDescent="0.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customHeight="1" x14ac:dyDescent="0.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customHeight="1" x14ac:dyDescent="0.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customHeight="1" x14ac:dyDescent="0.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customHeight="1" x14ac:dyDescent="0.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customHeight="1" x14ac:dyDescent="0.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customHeight="1" x14ac:dyDescent="0.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customHeight="1" x14ac:dyDescent="0.1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customHeight="1" x14ac:dyDescent="0.1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customHeight="1" x14ac:dyDescent="0.1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customHeight="1" x14ac:dyDescent="0.1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customHeight="1" x14ac:dyDescent="0.1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customHeight="1" x14ac:dyDescent="0.1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customHeight="1" x14ac:dyDescent="0.1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customHeight="1" x14ac:dyDescent="0.1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customHeight="1" x14ac:dyDescent="0.1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customHeight="1" x14ac:dyDescent="0.1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customHeight="1" x14ac:dyDescent="0.1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customHeight="1" x14ac:dyDescent="0.1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customHeight="1" x14ac:dyDescent="0.1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customHeight="1" x14ac:dyDescent="0.1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customHeight="1" x14ac:dyDescent="0.1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customHeight="1" x14ac:dyDescent="0.1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customHeight="1" x14ac:dyDescent="0.1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customHeight="1" x14ac:dyDescent="0.1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customHeight="1" x14ac:dyDescent="0.1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customHeight="1" x14ac:dyDescent="0.1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customHeight="1" x14ac:dyDescent="0.1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customHeight="1" x14ac:dyDescent="0.1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customHeight="1" x14ac:dyDescent="0.1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customHeight="1" x14ac:dyDescent="0.1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customHeight="1" x14ac:dyDescent="0.1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customHeight="1" x14ac:dyDescent="0.1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customHeight="1" x14ac:dyDescent="0.1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customHeight="1" x14ac:dyDescent="0.1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customHeight="1" x14ac:dyDescent="0.1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customHeight="1" x14ac:dyDescent="0.1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customHeight="1" x14ac:dyDescent="0.1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customHeight="1" x14ac:dyDescent="0.1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customHeight="1" x14ac:dyDescent="0.1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customHeight="1" x14ac:dyDescent="0.1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customHeight="1" x14ac:dyDescent="0.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customHeight="1" x14ac:dyDescent="0.1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customHeight="1" x14ac:dyDescent="0.1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customHeight="1" x14ac:dyDescent="0.1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customHeight="1" x14ac:dyDescent="0.1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customHeight="1" x14ac:dyDescent="0.1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customHeight="1" x14ac:dyDescent="0.1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customHeight="1" x14ac:dyDescent="0.1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customHeight="1" x14ac:dyDescent="0.1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customHeight="1" x14ac:dyDescent="0.1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customHeight="1" x14ac:dyDescent="0.1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customHeight="1" x14ac:dyDescent="0.1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customHeight="1" x14ac:dyDescent="0.1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customHeight="1" x14ac:dyDescent="0.1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customHeight="1" x14ac:dyDescent="0.1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customHeight="1" x14ac:dyDescent="0.1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customHeight="1" x14ac:dyDescent="0.1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customHeight="1" x14ac:dyDescent="0.1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customHeight="1" x14ac:dyDescent="0.1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customHeight="1" x14ac:dyDescent="0.1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customHeight="1" x14ac:dyDescent="0.1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customHeight="1" x14ac:dyDescent="0.1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customHeight="1" x14ac:dyDescent="0.1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customHeight="1" x14ac:dyDescent="0.1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customHeight="1" x14ac:dyDescent="0.1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customHeight="1" x14ac:dyDescent="0.1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customHeight="1" x14ac:dyDescent="0.1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customHeight="1" x14ac:dyDescent="0.1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customHeight="1" x14ac:dyDescent="0.1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customHeight="1" x14ac:dyDescent="0.1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customHeight="1" x14ac:dyDescent="0.1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customHeight="1" x14ac:dyDescent="0.1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customHeight="1" x14ac:dyDescent="0.1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customHeight="1" x14ac:dyDescent="0.1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customHeight="1" x14ac:dyDescent="0.1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customHeight="1" x14ac:dyDescent="0.1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customHeight="1" x14ac:dyDescent="0.1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customHeight="1" x14ac:dyDescent="0.1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customHeight="1" x14ac:dyDescent="0.1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customHeight="1" x14ac:dyDescent="0.1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customHeight="1" x14ac:dyDescent="0.1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customHeight="1" x14ac:dyDescent="0.1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customHeight="1" x14ac:dyDescent="0.1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customHeight="1" x14ac:dyDescent="0.1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customHeight="1" x14ac:dyDescent="0.1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customHeight="1" x14ac:dyDescent="0.1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customHeight="1" x14ac:dyDescent="0.1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customHeight="1" x14ac:dyDescent="0.1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customHeight="1" x14ac:dyDescent="0.1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customHeight="1" x14ac:dyDescent="0.1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customHeight="1" x14ac:dyDescent="0.1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customHeight="1" x14ac:dyDescent="0.1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customHeight="1" x14ac:dyDescent="0.1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customHeight="1" x14ac:dyDescent="0.1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customHeight="1" x14ac:dyDescent="0.1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customHeight="1" x14ac:dyDescent="0.1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customHeight="1" x14ac:dyDescent="0.1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customHeight="1" x14ac:dyDescent="0.1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customHeight="1" x14ac:dyDescent="0.1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customHeight="1" x14ac:dyDescent="0.1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customHeight="1" x14ac:dyDescent="0.1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customHeight="1" x14ac:dyDescent="0.1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customHeight="1" x14ac:dyDescent="0.1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customHeight="1" x14ac:dyDescent="0.1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customHeight="1" x14ac:dyDescent="0.1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customHeight="1" x14ac:dyDescent="0.1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customHeight="1" x14ac:dyDescent="0.1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customHeight="1" x14ac:dyDescent="0.1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customHeight="1" x14ac:dyDescent="0.1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customHeight="1" x14ac:dyDescent="0.1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customHeight="1" x14ac:dyDescent="0.1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customHeight="1" x14ac:dyDescent="0.1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customHeight="1" x14ac:dyDescent="0.1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customHeight="1" x14ac:dyDescent="0.1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customHeight="1" x14ac:dyDescent="0.1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customHeight="1" x14ac:dyDescent="0.1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customHeight="1" x14ac:dyDescent="0.1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customHeight="1" x14ac:dyDescent="0.1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customHeight="1" x14ac:dyDescent="0.1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customHeight="1" x14ac:dyDescent="0.1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customHeight="1" x14ac:dyDescent="0.1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customHeight="1" x14ac:dyDescent="0.1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customHeight="1" x14ac:dyDescent="0.1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customHeight="1" x14ac:dyDescent="0.1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customHeight="1" x14ac:dyDescent="0.1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customHeight="1" x14ac:dyDescent="0.1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customHeight="1" x14ac:dyDescent="0.1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customHeight="1" x14ac:dyDescent="0.1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customHeight="1" x14ac:dyDescent="0.1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customHeight="1" x14ac:dyDescent="0.1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customHeight="1" x14ac:dyDescent="0.1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customHeight="1" x14ac:dyDescent="0.1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customHeight="1" x14ac:dyDescent="0.1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customHeight="1" x14ac:dyDescent="0.1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customHeight="1" x14ac:dyDescent="0.1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customHeight="1" x14ac:dyDescent="0.1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customHeight="1" x14ac:dyDescent="0.1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customHeight="1" x14ac:dyDescent="0.1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customHeight="1" x14ac:dyDescent="0.1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customHeight="1" x14ac:dyDescent="0.1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customHeight="1" x14ac:dyDescent="0.1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customHeight="1" x14ac:dyDescent="0.1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customHeight="1" x14ac:dyDescent="0.1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customHeight="1" x14ac:dyDescent="0.1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customHeight="1" x14ac:dyDescent="0.1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customHeight="1" x14ac:dyDescent="0.1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customHeight="1" x14ac:dyDescent="0.1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customHeight="1" x14ac:dyDescent="0.1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customHeight="1" x14ac:dyDescent="0.1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customHeight="1" x14ac:dyDescent="0.1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customHeight="1" x14ac:dyDescent="0.1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customHeight="1" x14ac:dyDescent="0.1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customHeight="1" x14ac:dyDescent="0.1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customHeight="1" x14ac:dyDescent="0.1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customHeight="1" x14ac:dyDescent="0.1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customHeight="1" x14ac:dyDescent="0.1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customHeight="1" x14ac:dyDescent="0.1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customHeight="1" x14ac:dyDescent="0.1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customHeight="1" x14ac:dyDescent="0.1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customHeight="1" x14ac:dyDescent="0.1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customHeight="1" x14ac:dyDescent="0.1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customHeight="1" x14ac:dyDescent="0.1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customHeight="1" x14ac:dyDescent="0.1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customHeight="1" x14ac:dyDescent="0.1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customHeight="1" x14ac:dyDescent="0.1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customHeight="1" x14ac:dyDescent="0.1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customHeight="1" x14ac:dyDescent="0.1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customHeight="1" x14ac:dyDescent="0.1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customHeight="1" x14ac:dyDescent="0.1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customHeight="1" x14ac:dyDescent="0.1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customHeight="1" x14ac:dyDescent="0.1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customHeight="1" x14ac:dyDescent="0.1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customHeight="1" x14ac:dyDescent="0.1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customHeight="1" x14ac:dyDescent="0.1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customHeight="1" x14ac:dyDescent="0.1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customHeight="1" x14ac:dyDescent="0.1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customHeight="1" x14ac:dyDescent="0.1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customHeight="1" x14ac:dyDescent="0.1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customHeight="1" x14ac:dyDescent="0.1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customHeight="1" x14ac:dyDescent="0.1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customHeight="1" x14ac:dyDescent="0.1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customHeight="1" x14ac:dyDescent="0.1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customHeight="1" x14ac:dyDescent="0.1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customHeight="1" x14ac:dyDescent="0.1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customHeight="1" x14ac:dyDescent="0.1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customHeight="1" x14ac:dyDescent="0.1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customHeight="1" x14ac:dyDescent="0.1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customHeight="1" x14ac:dyDescent="0.1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customHeight="1" x14ac:dyDescent="0.1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customHeight="1" x14ac:dyDescent="0.1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customHeight="1" x14ac:dyDescent="0.1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customHeight="1" x14ac:dyDescent="0.1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customHeight="1" x14ac:dyDescent="0.1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customHeight="1" x14ac:dyDescent="0.1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customHeight="1" x14ac:dyDescent="0.1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customHeight="1" x14ac:dyDescent="0.1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customHeight="1" x14ac:dyDescent="0.1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customHeight="1" x14ac:dyDescent="0.1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customHeight="1" x14ac:dyDescent="0.1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customHeight="1" x14ac:dyDescent="0.1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customHeight="1" x14ac:dyDescent="0.1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customHeight="1" x14ac:dyDescent="0.1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customHeight="1" x14ac:dyDescent="0.1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customHeight="1" x14ac:dyDescent="0.1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customHeight="1" x14ac:dyDescent="0.1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customHeight="1" x14ac:dyDescent="0.1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customHeight="1" x14ac:dyDescent="0.1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customHeight="1" x14ac:dyDescent="0.1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customHeight="1" x14ac:dyDescent="0.1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customHeight="1" x14ac:dyDescent="0.1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customHeight="1" x14ac:dyDescent="0.1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customHeight="1" x14ac:dyDescent="0.1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customHeight="1" x14ac:dyDescent="0.1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customHeight="1" x14ac:dyDescent="0.1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customHeight="1" x14ac:dyDescent="0.1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customHeight="1" x14ac:dyDescent="0.1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customHeight="1" x14ac:dyDescent="0.1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customHeight="1" x14ac:dyDescent="0.1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customHeight="1" x14ac:dyDescent="0.1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customHeight="1" x14ac:dyDescent="0.1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customHeight="1" x14ac:dyDescent="0.1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customHeight="1" x14ac:dyDescent="0.1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customHeight="1" x14ac:dyDescent="0.1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customHeight="1" x14ac:dyDescent="0.1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customHeight="1" x14ac:dyDescent="0.1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customHeight="1" x14ac:dyDescent="0.1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customHeight="1" x14ac:dyDescent="0.1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customHeight="1" x14ac:dyDescent="0.1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customHeight="1" x14ac:dyDescent="0.1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customHeight="1" x14ac:dyDescent="0.1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customHeight="1" x14ac:dyDescent="0.1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customHeight="1" x14ac:dyDescent="0.1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customHeight="1" x14ac:dyDescent="0.1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customHeight="1" x14ac:dyDescent="0.1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customHeight="1" x14ac:dyDescent="0.1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customHeight="1" x14ac:dyDescent="0.1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customHeight="1" x14ac:dyDescent="0.1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customHeight="1" x14ac:dyDescent="0.1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customHeight="1" x14ac:dyDescent="0.1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customHeight="1" x14ac:dyDescent="0.1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customHeight="1" x14ac:dyDescent="0.1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customHeight="1" x14ac:dyDescent="0.1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customHeight="1" x14ac:dyDescent="0.1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customHeight="1" x14ac:dyDescent="0.1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customHeight="1" x14ac:dyDescent="0.1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customHeight="1" x14ac:dyDescent="0.1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customHeight="1" x14ac:dyDescent="0.1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customHeight="1" x14ac:dyDescent="0.1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customHeight="1" x14ac:dyDescent="0.1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customHeight="1" x14ac:dyDescent="0.1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customHeight="1" x14ac:dyDescent="0.1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customHeight="1" x14ac:dyDescent="0.1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customHeight="1" x14ac:dyDescent="0.1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customHeight="1" x14ac:dyDescent="0.1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customHeight="1" x14ac:dyDescent="0.1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customHeight="1" x14ac:dyDescent="0.1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customHeight="1" x14ac:dyDescent="0.1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customHeight="1" x14ac:dyDescent="0.1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customHeight="1" x14ac:dyDescent="0.1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customHeight="1" x14ac:dyDescent="0.1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customHeight="1" x14ac:dyDescent="0.1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customHeight="1" x14ac:dyDescent="0.1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customHeight="1" x14ac:dyDescent="0.1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customHeight="1" x14ac:dyDescent="0.1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customHeight="1" x14ac:dyDescent="0.1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customHeight="1" x14ac:dyDescent="0.1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customHeight="1" x14ac:dyDescent="0.1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customHeight="1" x14ac:dyDescent="0.1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customHeight="1" x14ac:dyDescent="0.1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customHeight="1" x14ac:dyDescent="0.1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customHeight="1" x14ac:dyDescent="0.1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customHeight="1" x14ac:dyDescent="0.1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customHeight="1" x14ac:dyDescent="0.1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customHeight="1" x14ac:dyDescent="0.1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customHeight="1" x14ac:dyDescent="0.1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customHeight="1" x14ac:dyDescent="0.1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customHeight="1" x14ac:dyDescent="0.1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customHeight="1" x14ac:dyDescent="0.1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customHeight="1" x14ac:dyDescent="0.1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customHeight="1" x14ac:dyDescent="0.1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customHeight="1" x14ac:dyDescent="0.1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customHeight="1" x14ac:dyDescent="0.1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customHeight="1" x14ac:dyDescent="0.1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customHeight="1" x14ac:dyDescent="0.1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customHeight="1" x14ac:dyDescent="0.1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customHeight="1" x14ac:dyDescent="0.1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customHeight="1" x14ac:dyDescent="0.1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customHeight="1" x14ac:dyDescent="0.1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customHeight="1" x14ac:dyDescent="0.1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customHeight="1" x14ac:dyDescent="0.1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customHeight="1" x14ac:dyDescent="0.1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customHeight="1" x14ac:dyDescent="0.1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customHeight="1" x14ac:dyDescent="0.1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customHeight="1" x14ac:dyDescent="0.1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customHeight="1" x14ac:dyDescent="0.1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customHeight="1" x14ac:dyDescent="0.1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customHeight="1" x14ac:dyDescent="0.1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customHeight="1" x14ac:dyDescent="0.1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customHeight="1" x14ac:dyDescent="0.1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customHeight="1" x14ac:dyDescent="0.1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customHeight="1" x14ac:dyDescent="0.1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customHeight="1" x14ac:dyDescent="0.1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customHeight="1" x14ac:dyDescent="0.1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customHeight="1" x14ac:dyDescent="0.1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customHeight="1" x14ac:dyDescent="0.1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customHeight="1" x14ac:dyDescent="0.1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customHeight="1" x14ac:dyDescent="0.1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customHeight="1" x14ac:dyDescent="0.1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customHeight="1" x14ac:dyDescent="0.1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customHeight="1" x14ac:dyDescent="0.1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customHeight="1" x14ac:dyDescent="0.1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customHeight="1" x14ac:dyDescent="0.1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customHeight="1" x14ac:dyDescent="0.1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customHeight="1" x14ac:dyDescent="0.1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customHeight="1" x14ac:dyDescent="0.1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customHeight="1" x14ac:dyDescent="0.1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customHeight="1" x14ac:dyDescent="0.1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customHeight="1" x14ac:dyDescent="0.1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customHeight="1" x14ac:dyDescent="0.1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customHeight="1" x14ac:dyDescent="0.1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customHeight="1" x14ac:dyDescent="0.1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customHeight="1" x14ac:dyDescent="0.1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customHeight="1" x14ac:dyDescent="0.1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customHeight="1" x14ac:dyDescent="0.1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customHeight="1" x14ac:dyDescent="0.1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customHeight="1" x14ac:dyDescent="0.1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55">
    <mergeCell ref="A19:A21"/>
    <mergeCell ref="A13:A15"/>
    <mergeCell ref="A16:A18"/>
    <mergeCell ref="H16:H18"/>
    <mergeCell ref="D16:E18"/>
    <mergeCell ref="B12:C12"/>
    <mergeCell ref="D12:E12"/>
    <mergeCell ref="H19:H21"/>
    <mergeCell ref="I13:J15"/>
    <mergeCell ref="B13:C15"/>
    <mergeCell ref="F19:G21"/>
    <mergeCell ref="F12:G12"/>
    <mergeCell ref="H13:H15"/>
    <mergeCell ref="F28:G28"/>
    <mergeCell ref="F27:G27"/>
    <mergeCell ref="I23:J23"/>
    <mergeCell ref="D25:E25"/>
    <mergeCell ref="F30:G30"/>
    <mergeCell ref="F26:G26"/>
    <mergeCell ref="F25:G25"/>
    <mergeCell ref="H30:K30"/>
    <mergeCell ref="D26:E26"/>
    <mergeCell ref="D27:E27"/>
    <mergeCell ref="I16:J18"/>
    <mergeCell ref="I19:J21"/>
    <mergeCell ref="D24:E24"/>
    <mergeCell ref="F24:G24"/>
    <mergeCell ref="F23:H23"/>
    <mergeCell ref="A36:F36"/>
    <mergeCell ref="A1:K1"/>
    <mergeCell ref="A2:K2"/>
    <mergeCell ref="A7:K7"/>
    <mergeCell ref="I12:J12"/>
    <mergeCell ref="F33:G33"/>
    <mergeCell ref="D33:E33"/>
    <mergeCell ref="D28:E28"/>
    <mergeCell ref="D30:E30"/>
    <mergeCell ref="B28:C28"/>
    <mergeCell ref="B30:C30"/>
    <mergeCell ref="B23:E23"/>
    <mergeCell ref="B24:C24"/>
    <mergeCell ref="B25:C25"/>
    <mergeCell ref="B26:C26"/>
    <mergeCell ref="B27:C27"/>
    <mergeCell ref="H33:K33"/>
    <mergeCell ref="H34:K34"/>
    <mergeCell ref="A35:F35"/>
    <mergeCell ref="F32:G32"/>
    <mergeCell ref="B31:C31"/>
    <mergeCell ref="B33:C33"/>
    <mergeCell ref="B32:C32"/>
    <mergeCell ref="D31:E31"/>
    <mergeCell ref="F31:G31"/>
    <mergeCell ref="D32:E32"/>
    <mergeCell ref="H31:K31"/>
  </mergeCells>
  <printOptions horizontalCentered="1" verticalCentered="1"/>
  <pageMargins left="0.2" right="0.23" top="0.17" bottom="0.2" header="0" footer="0"/>
  <pageSetup scale="69" orientation="landscape" copies="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F0"/>
    <pageSetUpPr fitToPage="1"/>
  </sheetPr>
  <dimension ref="A1:Z1000"/>
  <sheetViews>
    <sheetView workbookViewId="0">
      <selection activeCell="B23" sqref="B23:E23"/>
    </sheetView>
  </sheetViews>
  <sheetFormatPr baseColWidth="10" defaultColWidth="14.5" defaultRowHeight="15" customHeight="1" x14ac:dyDescent="0.15"/>
  <cols>
    <col min="1" max="1" width="38.6640625" customWidth="1"/>
    <col min="2" max="7" width="15.6640625" customWidth="1"/>
    <col min="8" max="8" width="22.6640625" customWidth="1"/>
    <col min="9" max="26" width="9.1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 x14ac:dyDescent="0.15">
      <c r="A3" s="76"/>
      <c r="B3" s="77" t="str">
        <f>Pools!B88</f>
        <v>PM Pool - 2:30pm Start</v>
      </c>
      <c r="C3" s="78"/>
      <c r="D3" s="76"/>
      <c r="E3" s="76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 x14ac:dyDescent="0.15">
      <c r="A4" s="5" t="s">
        <v>5</v>
      </c>
      <c r="B4" s="6" t="str">
        <f>Pools!B89</f>
        <v>ABQ Convention Center Ct. 19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Pools!A87</f>
        <v>Division III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 x14ac:dyDescent="0.15">
      <c r="A7" s="233" t="s">
        <v>421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 x14ac:dyDescent="0.15">
      <c r="A9" s="9" t="s">
        <v>8</v>
      </c>
      <c r="B9" s="23" t="s">
        <v>268</v>
      </c>
      <c r="C9" s="23"/>
      <c r="D9" s="9"/>
      <c r="E9" s="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 x14ac:dyDescent="0.15">
      <c r="A10" s="9" t="s">
        <v>10</v>
      </c>
      <c r="B10" s="10">
        <v>19</v>
      </c>
      <c r="C10" s="10"/>
      <c r="D10" s="9"/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 x14ac:dyDescent="0.15">
      <c r="A12" s="11" t="s">
        <v>11</v>
      </c>
      <c r="B12" s="218" t="str">
        <f>A13</f>
        <v>E3VB 14 Chunky Monkey</v>
      </c>
      <c r="C12" s="222"/>
      <c r="D12" s="218" t="str">
        <f>A16</f>
        <v>NM Premier ROX 16 Silver</v>
      </c>
      <c r="E12" s="219"/>
      <c r="F12" s="218" t="str">
        <f>A19</f>
        <v>Tx Storm 16 Jon</v>
      </c>
      <c r="G12" s="219"/>
      <c r="H12" s="11" t="s">
        <v>14</v>
      </c>
      <c r="I12" s="218" t="s">
        <v>15</v>
      </c>
      <c r="J12" s="21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Pools!B91</f>
        <v>E3VB 14 Chunky Monkey</v>
      </c>
      <c r="B13" s="235"/>
      <c r="C13" s="228"/>
      <c r="D13" s="21">
        <v>25</v>
      </c>
      <c r="E13" s="21">
        <v>21</v>
      </c>
      <c r="F13" s="14">
        <v>26</v>
      </c>
      <c r="G13" s="14">
        <v>24</v>
      </c>
      <c r="H13" s="224">
        <v>1</v>
      </c>
      <c r="I13" s="227">
        <v>1</v>
      </c>
      <c r="J13" s="22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13</v>
      </c>
      <c r="F14" s="14">
        <v>25</v>
      </c>
      <c r="G14" s="14">
        <v>15</v>
      </c>
      <c r="H14" s="225"/>
      <c r="I14" s="229"/>
      <c r="J14" s="23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>
        <v>25</v>
      </c>
      <c r="E15" s="21">
        <v>12</v>
      </c>
      <c r="F15" s="14">
        <v>23</v>
      </c>
      <c r="G15" s="14">
        <v>25</v>
      </c>
      <c r="H15" s="226"/>
      <c r="I15" s="231"/>
      <c r="J15" s="23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Pools!B92</f>
        <v>NM Premier ROX 16 Silver</v>
      </c>
      <c r="B16" s="26">
        <f>IF(E13&gt;0,E13," ")</f>
        <v>21</v>
      </c>
      <c r="C16" s="26">
        <f>IF(D13&gt;0,D13," ")</f>
        <v>25</v>
      </c>
      <c r="D16" s="235"/>
      <c r="E16" s="228"/>
      <c r="F16" s="21">
        <v>17</v>
      </c>
      <c r="G16" s="21">
        <v>25</v>
      </c>
      <c r="H16" s="224">
        <v>2</v>
      </c>
      <c r="I16" s="227">
        <v>3</v>
      </c>
      <c r="J16" s="228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13</v>
      </c>
      <c r="C17" s="26">
        <f>IF(D14&gt;0,D14," ")</f>
        <v>25</v>
      </c>
      <c r="D17" s="229"/>
      <c r="E17" s="230"/>
      <c r="F17" s="21">
        <v>23</v>
      </c>
      <c r="G17" s="21">
        <v>25</v>
      </c>
      <c r="H17" s="225"/>
      <c r="I17" s="229"/>
      <c r="J17" s="23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12</v>
      </c>
      <c r="C18" s="26">
        <f>IF(D15&gt;0,D15," ")</f>
        <v>25</v>
      </c>
      <c r="D18" s="231"/>
      <c r="E18" s="232"/>
      <c r="F18" s="21">
        <v>19</v>
      </c>
      <c r="G18" s="21">
        <v>25</v>
      </c>
      <c r="H18" s="226"/>
      <c r="I18" s="231"/>
      <c r="J18" s="23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Pools!B93</f>
        <v>Tx Storm 16 Jon</v>
      </c>
      <c r="B19" s="26">
        <f>IF(G13&gt;0,G13," ")</f>
        <v>24</v>
      </c>
      <c r="C19" s="26">
        <f>IF(F13&gt;0,F13," ")</f>
        <v>26</v>
      </c>
      <c r="D19" s="26">
        <f>IF(G16&gt;0,G16," ")</f>
        <v>25</v>
      </c>
      <c r="E19" s="26">
        <f>IF(F16&gt;0,F16," ")</f>
        <v>17</v>
      </c>
      <c r="F19" s="235"/>
      <c r="G19" s="228"/>
      <c r="H19" s="224">
        <v>3</v>
      </c>
      <c r="I19" s="227">
        <v>2</v>
      </c>
      <c r="J19" s="228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15</v>
      </c>
      <c r="C20" s="26">
        <f>IF(F14&gt;0,F14," ")</f>
        <v>25</v>
      </c>
      <c r="D20" s="26">
        <f>IF(G17&gt;0,G17," ")</f>
        <v>25</v>
      </c>
      <c r="E20" s="26">
        <f>IF(F17&gt;0,F17," ")</f>
        <v>23</v>
      </c>
      <c r="F20" s="229"/>
      <c r="G20" s="230"/>
      <c r="H20" s="225"/>
      <c r="I20" s="229"/>
      <c r="J20" s="23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>
        <f>IF(G15&gt;0,G15," ")</f>
        <v>25</v>
      </c>
      <c r="C21" s="26">
        <f>IF(F15&gt;0,F15," ")</f>
        <v>23</v>
      </c>
      <c r="D21" s="26">
        <f>IF(G18&gt;0,G18," ")</f>
        <v>25</v>
      </c>
      <c r="E21" s="26">
        <f>IF(F18&gt;0,F18," ")</f>
        <v>19</v>
      </c>
      <c r="F21" s="231"/>
      <c r="G21" s="232"/>
      <c r="H21" s="226"/>
      <c r="I21" s="231"/>
      <c r="J21" s="23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0.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customHeight="1" x14ac:dyDescent="0.15">
      <c r="A23" s="23"/>
      <c r="B23" s="220" t="s">
        <v>204</v>
      </c>
      <c r="C23" s="221"/>
      <c r="D23" s="221"/>
      <c r="E23" s="221"/>
      <c r="F23" s="220" t="s">
        <v>216</v>
      </c>
      <c r="G23" s="221"/>
      <c r="H23" s="221"/>
      <c r="I23" s="220" t="s">
        <v>217</v>
      </c>
      <c r="J23" s="221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 x14ac:dyDescent="0.15">
      <c r="A24" s="12"/>
      <c r="B24" s="218" t="s">
        <v>218</v>
      </c>
      <c r="C24" s="222"/>
      <c r="D24" s="234" t="s">
        <v>222</v>
      </c>
      <c r="E24" s="222"/>
      <c r="F24" s="234" t="s">
        <v>218</v>
      </c>
      <c r="G24" s="222"/>
      <c r="H24" s="54" t="s">
        <v>222</v>
      </c>
      <c r="I24" s="54" t="s">
        <v>229</v>
      </c>
      <c r="J24" s="54" t="s">
        <v>230</v>
      </c>
      <c r="K24" s="56" t="s">
        <v>231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4" customHeight="1" x14ac:dyDescent="0.15">
      <c r="A25" s="59" t="str">
        <f>A13</f>
        <v>E3VB 14 Chunky Monkey</v>
      </c>
      <c r="B25" s="223">
        <v>5</v>
      </c>
      <c r="C25" s="219"/>
      <c r="D25" s="223">
        <v>1</v>
      </c>
      <c r="E25" s="219"/>
      <c r="F25" s="223"/>
      <c r="G25" s="219"/>
      <c r="H25" s="80"/>
      <c r="I25" s="67">
        <f>IF(D13+D14+D15+F13+F14+F15=0,0,D13+D14+D15+F13+F14+F15)</f>
        <v>149</v>
      </c>
      <c r="J25" s="67">
        <f>E13+E14+E15+G13+G14+G15</f>
        <v>110</v>
      </c>
      <c r="K25" s="67">
        <f>I25-J25</f>
        <v>39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4" customHeight="1" x14ac:dyDescent="0.15">
      <c r="A26" s="59" t="str">
        <f>A16</f>
        <v>NM Premier ROX 16 Silver</v>
      </c>
      <c r="B26" s="223">
        <v>0</v>
      </c>
      <c r="C26" s="219"/>
      <c r="D26" s="223">
        <v>6</v>
      </c>
      <c r="E26" s="219"/>
      <c r="F26" s="223"/>
      <c r="G26" s="219"/>
      <c r="H26" s="80"/>
      <c r="I26" s="67">
        <f>IF(B16+B17+B18+F16+F17+F18=0,0,B16+B17+B18+F16+F17+F18)</f>
        <v>105</v>
      </c>
      <c r="J26" s="67">
        <f>C16+C17+C18+G16+G17+G18</f>
        <v>150</v>
      </c>
      <c r="K26" s="67">
        <f>I26-J26</f>
        <v>-45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4" customHeight="1" x14ac:dyDescent="0.15">
      <c r="A27" s="59" t="str">
        <f>A19</f>
        <v>Tx Storm 16 Jon</v>
      </c>
      <c r="B27" s="223">
        <v>4</v>
      </c>
      <c r="C27" s="219"/>
      <c r="D27" s="223">
        <v>2</v>
      </c>
      <c r="E27" s="219"/>
      <c r="F27" s="223"/>
      <c r="G27" s="219"/>
      <c r="H27" s="80"/>
      <c r="I27" s="67">
        <f>B19+B20+B21+D19+D20+D21</f>
        <v>139</v>
      </c>
      <c r="J27" s="67">
        <f>C19+C20+C21+E19+E20+E21</f>
        <v>133</v>
      </c>
      <c r="K27" s="67">
        <f>I27-J27</f>
        <v>6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 x14ac:dyDescent="0.15">
      <c r="A28" s="23"/>
      <c r="B28" s="236">
        <f>SUM(B25:C27)</f>
        <v>9</v>
      </c>
      <c r="C28" s="237"/>
      <c r="D28" s="236">
        <f>SUM(D25:E27)</f>
        <v>9</v>
      </c>
      <c r="E28" s="237"/>
      <c r="F28" s="236">
        <f>SUM(F25:G27)</f>
        <v>0</v>
      </c>
      <c r="G28" s="237"/>
      <c r="H28" s="74">
        <f>SUM(H25:H27)</f>
        <v>0</v>
      </c>
      <c r="I28" s="74">
        <f>SUM(I25:I27)</f>
        <v>393</v>
      </c>
      <c r="J28" s="74">
        <f>SUM(J25:J27)</f>
        <v>393</v>
      </c>
      <c r="K28" s="74">
        <f>SUM(K25:K27)</f>
        <v>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4" customHeight="1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24" customHeight="1" x14ac:dyDescent="0.15">
      <c r="A30" s="11"/>
      <c r="B30" s="218" t="s">
        <v>261</v>
      </c>
      <c r="C30" s="219"/>
      <c r="D30" s="218" t="s">
        <v>261</v>
      </c>
      <c r="E30" s="219"/>
      <c r="F30" s="218" t="s">
        <v>262</v>
      </c>
      <c r="G30" s="219"/>
      <c r="H30" s="239" t="s">
        <v>423</v>
      </c>
      <c r="I30" s="210"/>
      <c r="J30" s="210"/>
      <c r="K30" s="210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8" customHeight="1" x14ac:dyDescent="0.15">
      <c r="A31" s="11" t="s">
        <v>263</v>
      </c>
      <c r="B31" s="218" t="str">
        <f>A13</f>
        <v>E3VB 14 Chunky Monkey</v>
      </c>
      <c r="C31" s="219"/>
      <c r="D31" s="218" t="str">
        <f>A19</f>
        <v>Tx Storm 16 Jon</v>
      </c>
      <c r="E31" s="219"/>
      <c r="F31" s="218" t="str">
        <f>A16</f>
        <v>NM Premier ROX 16 Silver</v>
      </c>
      <c r="G31" s="219"/>
      <c r="H31" s="239" t="s">
        <v>266</v>
      </c>
      <c r="I31" s="210"/>
      <c r="J31" s="210"/>
      <c r="K31" s="210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8" customHeight="1" x14ac:dyDescent="0.15">
      <c r="A32" s="11" t="s">
        <v>265</v>
      </c>
      <c r="B32" s="218" t="str">
        <f>A16</f>
        <v>NM Premier ROX 16 Silver</v>
      </c>
      <c r="C32" s="219"/>
      <c r="D32" s="218" t="str">
        <f>A19</f>
        <v>Tx Storm 16 Jon</v>
      </c>
      <c r="E32" s="219"/>
      <c r="F32" s="218" t="str">
        <f>A13</f>
        <v>E3VB 14 Chunky Monkey</v>
      </c>
      <c r="G32" s="219"/>
      <c r="H32" s="79"/>
      <c r="I32" s="79"/>
      <c r="J32" s="79"/>
      <c r="K32" s="79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8" customHeight="1" x14ac:dyDescent="0.15">
      <c r="A33" s="11" t="s">
        <v>267</v>
      </c>
      <c r="B33" s="218" t="str">
        <f>A13</f>
        <v>E3VB 14 Chunky Monkey</v>
      </c>
      <c r="C33" s="219"/>
      <c r="D33" s="218" t="str">
        <f>A16</f>
        <v>NM Premier ROX 16 Silver</v>
      </c>
      <c r="E33" s="219"/>
      <c r="F33" s="218" t="str">
        <f>A19</f>
        <v>Tx Storm 16 Jon</v>
      </c>
      <c r="G33" s="219"/>
      <c r="H33" s="239" t="s">
        <v>424</v>
      </c>
      <c r="I33" s="210"/>
      <c r="J33" s="210"/>
      <c r="K33" s="210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8" customHeight="1" x14ac:dyDescent="0.15">
      <c r="A34" s="23"/>
      <c r="B34" s="23"/>
      <c r="C34" s="23"/>
      <c r="D34" s="23"/>
      <c r="E34" s="23"/>
      <c r="F34" s="23"/>
      <c r="G34" s="23"/>
      <c r="H34" s="239" t="s">
        <v>279</v>
      </c>
      <c r="I34" s="210"/>
      <c r="J34" s="210"/>
      <c r="K34" s="210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8" customHeight="1" x14ac:dyDescent="0.15">
      <c r="A35" s="243"/>
      <c r="B35" s="210"/>
      <c r="C35" s="210"/>
      <c r="D35" s="210"/>
      <c r="E35" s="210"/>
      <c r="F35" s="210"/>
      <c r="G35" s="1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8" customHeight="1" x14ac:dyDescent="0.2">
      <c r="A36" s="244" t="s">
        <v>425</v>
      </c>
      <c r="B36" s="210"/>
      <c r="C36" s="210"/>
      <c r="D36" s="210"/>
      <c r="E36" s="210"/>
      <c r="F36" s="210"/>
      <c r="G36" s="89"/>
      <c r="H36" s="89"/>
      <c r="I36" s="3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8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8" customHeight="1" x14ac:dyDescent="0.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 customHeigh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 customHeigh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 customHeight="1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 customHeight="1" x14ac:dyDescent="0.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 customHeight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customHeight="1" x14ac:dyDescent="0.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 customHeight="1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customHeight="1" x14ac:dyDescent="0.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customHeight="1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customHeight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customHeight="1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customHeight="1" x14ac:dyDescent="0.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customHeight="1" x14ac:dyDescent="0.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 customHeight="1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 customHeight="1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 customHeight="1" x14ac:dyDescent="0.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 customHeight="1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customHeight="1" x14ac:dyDescent="0.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customHeight="1" x14ac:dyDescent="0.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customHeight="1" x14ac:dyDescent="0.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customHeight="1" x14ac:dyDescent="0.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customHeight="1" x14ac:dyDescent="0.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customHeight="1" x14ac:dyDescent="0.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 customHeight="1" x14ac:dyDescent="0.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 customHeight="1" x14ac:dyDescent="0.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customHeight="1" x14ac:dyDescent="0.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customHeight="1" x14ac:dyDescent="0.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customHeight="1" x14ac:dyDescent="0.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customHeight="1" x14ac:dyDescent="0.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customHeight="1" x14ac:dyDescent="0.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customHeight="1" x14ac:dyDescent="0.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customHeight="1" x14ac:dyDescent="0.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customHeight="1" x14ac:dyDescent="0.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customHeight="1" x14ac:dyDescent="0.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customHeight="1" x14ac:dyDescent="0.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customHeight="1" x14ac:dyDescent="0.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customHeight="1" x14ac:dyDescent="0.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customHeight="1" x14ac:dyDescent="0.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customHeight="1" x14ac:dyDescent="0.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customHeight="1" x14ac:dyDescent="0.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customHeight="1" x14ac:dyDescent="0.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customHeight="1" x14ac:dyDescent="0.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customHeight="1" x14ac:dyDescent="0.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customHeight="1" x14ac:dyDescent="0.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customHeight="1" x14ac:dyDescent="0.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customHeight="1" x14ac:dyDescent="0.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customHeight="1" x14ac:dyDescent="0.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customHeight="1" x14ac:dyDescent="0.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customHeight="1" x14ac:dyDescent="0.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customHeight="1" x14ac:dyDescent="0.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customHeight="1" x14ac:dyDescent="0.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customHeight="1" x14ac:dyDescent="0.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customHeight="1" x14ac:dyDescent="0.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customHeight="1" x14ac:dyDescent="0.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customHeight="1" x14ac:dyDescent="0.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customHeight="1" x14ac:dyDescent="0.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customHeight="1" x14ac:dyDescent="0.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customHeight="1" x14ac:dyDescent="0.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customHeight="1" x14ac:dyDescent="0.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customHeight="1" x14ac:dyDescent="0.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customHeight="1" x14ac:dyDescent="0.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customHeight="1" x14ac:dyDescent="0.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customHeight="1" x14ac:dyDescent="0.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customHeight="1" x14ac:dyDescent="0.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customHeight="1" x14ac:dyDescent="0.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customHeight="1" x14ac:dyDescent="0.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customHeight="1" x14ac:dyDescent="0.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customHeight="1" x14ac:dyDescent="0.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customHeight="1" x14ac:dyDescent="0.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customHeight="1" x14ac:dyDescent="0.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customHeight="1" x14ac:dyDescent="0.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customHeight="1" x14ac:dyDescent="0.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customHeight="1" x14ac:dyDescent="0.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customHeight="1" x14ac:dyDescent="0.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customHeight="1" x14ac:dyDescent="0.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customHeight="1" x14ac:dyDescent="0.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customHeight="1" x14ac:dyDescent="0.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customHeight="1" x14ac:dyDescent="0.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customHeight="1" x14ac:dyDescent="0.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customHeight="1" x14ac:dyDescent="0.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customHeight="1" x14ac:dyDescent="0.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customHeight="1" x14ac:dyDescent="0.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customHeight="1" x14ac:dyDescent="0.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customHeight="1" x14ac:dyDescent="0.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customHeight="1" x14ac:dyDescent="0.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customHeight="1" x14ac:dyDescent="0.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customHeight="1" x14ac:dyDescent="0.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customHeight="1" x14ac:dyDescent="0.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customHeight="1" x14ac:dyDescent="0.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customHeight="1" x14ac:dyDescent="0.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customHeight="1" x14ac:dyDescent="0.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customHeight="1" x14ac:dyDescent="0.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customHeight="1" x14ac:dyDescent="0.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customHeight="1" x14ac:dyDescent="0.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customHeight="1" x14ac:dyDescent="0.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customHeight="1" x14ac:dyDescent="0.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customHeight="1" x14ac:dyDescent="0.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customHeight="1" x14ac:dyDescent="0.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customHeight="1" x14ac:dyDescent="0.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customHeight="1" x14ac:dyDescent="0.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customHeight="1" x14ac:dyDescent="0.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customHeight="1" x14ac:dyDescent="0.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customHeight="1" x14ac:dyDescent="0.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customHeight="1" x14ac:dyDescent="0.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customHeight="1" x14ac:dyDescent="0.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customHeight="1" x14ac:dyDescent="0.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customHeight="1" x14ac:dyDescent="0.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customHeight="1" x14ac:dyDescent="0.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customHeight="1" x14ac:dyDescent="0.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customHeight="1" x14ac:dyDescent="0.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customHeight="1" x14ac:dyDescent="0.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customHeight="1" x14ac:dyDescent="0.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customHeight="1" x14ac:dyDescent="0.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customHeight="1" x14ac:dyDescent="0.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customHeight="1" x14ac:dyDescent="0.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customHeight="1" x14ac:dyDescent="0.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customHeight="1" x14ac:dyDescent="0.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customHeight="1" x14ac:dyDescent="0.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customHeight="1" x14ac:dyDescent="0.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customHeight="1" x14ac:dyDescent="0.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customHeight="1" x14ac:dyDescent="0.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customHeight="1" x14ac:dyDescent="0.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customHeight="1" x14ac:dyDescent="0.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customHeight="1" x14ac:dyDescent="0.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customHeight="1" x14ac:dyDescent="0.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customHeight="1" x14ac:dyDescent="0.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customHeight="1" x14ac:dyDescent="0.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customHeight="1" x14ac:dyDescent="0.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customHeight="1" x14ac:dyDescent="0.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customHeight="1" x14ac:dyDescent="0.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customHeight="1" x14ac:dyDescent="0.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customHeight="1" x14ac:dyDescent="0.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customHeight="1" x14ac:dyDescent="0.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customHeight="1" x14ac:dyDescent="0.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customHeight="1" x14ac:dyDescent="0.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customHeight="1" x14ac:dyDescent="0.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customHeight="1" x14ac:dyDescent="0.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customHeight="1" x14ac:dyDescent="0.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customHeight="1" x14ac:dyDescent="0.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customHeight="1" x14ac:dyDescent="0.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customHeight="1" x14ac:dyDescent="0.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customHeight="1" x14ac:dyDescent="0.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customHeight="1" x14ac:dyDescent="0.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customHeight="1" x14ac:dyDescent="0.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customHeight="1" x14ac:dyDescent="0.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customHeight="1" x14ac:dyDescent="0.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customHeight="1" x14ac:dyDescent="0.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customHeight="1" x14ac:dyDescent="0.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customHeight="1" x14ac:dyDescent="0.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customHeight="1" x14ac:dyDescent="0.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customHeight="1" x14ac:dyDescent="0.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customHeight="1" x14ac:dyDescent="0.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customHeight="1" x14ac:dyDescent="0.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customHeight="1" x14ac:dyDescent="0.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customHeight="1" x14ac:dyDescent="0.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customHeight="1" x14ac:dyDescent="0.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customHeight="1" x14ac:dyDescent="0.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customHeight="1" x14ac:dyDescent="0.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customHeight="1" x14ac:dyDescent="0.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customHeight="1" x14ac:dyDescent="0.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customHeight="1" x14ac:dyDescent="0.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customHeight="1" x14ac:dyDescent="0.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customHeight="1" x14ac:dyDescent="0.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customHeight="1" x14ac:dyDescent="0.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customHeight="1" x14ac:dyDescent="0.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customHeight="1" x14ac:dyDescent="0.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customHeight="1" x14ac:dyDescent="0.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customHeight="1" x14ac:dyDescent="0.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customHeight="1" x14ac:dyDescent="0.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customHeight="1" x14ac:dyDescent="0.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customHeight="1" x14ac:dyDescent="0.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customHeight="1" x14ac:dyDescent="0.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customHeight="1" x14ac:dyDescent="0.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customHeight="1" x14ac:dyDescent="0.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customHeight="1" x14ac:dyDescent="0.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customHeight="1" x14ac:dyDescent="0.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customHeight="1" x14ac:dyDescent="0.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customHeight="1" x14ac:dyDescent="0.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customHeight="1" x14ac:dyDescent="0.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customHeight="1" x14ac:dyDescent="0.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customHeight="1" x14ac:dyDescent="0.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customHeight="1" x14ac:dyDescent="0.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customHeight="1" x14ac:dyDescent="0.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customHeight="1" x14ac:dyDescent="0.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customHeight="1" x14ac:dyDescent="0.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customHeight="1" x14ac:dyDescent="0.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customHeight="1" x14ac:dyDescent="0.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customHeight="1" x14ac:dyDescent="0.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customHeight="1" x14ac:dyDescent="0.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customHeight="1" x14ac:dyDescent="0.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customHeight="1" x14ac:dyDescent="0.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customHeight="1" x14ac:dyDescent="0.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customHeight="1" x14ac:dyDescent="0.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customHeight="1" x14ac:dyDescent="0.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customHeight="1" x14ac:dyDescent="0.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customHeight="1" x14ac:dyDescent="0.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customHeight="1" x14ac:dyDescent="0.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customHeight="1" x14ac:dyDescent="0.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customHeight="1" x14ac:dyDescent="0.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customHeight="1" x14ac:dyDescent="0.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customHeight="1" x14ac:dyDescent="0.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customHeight="1" x14ac:dyDescent="0.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customHeight="1" x14ac:dyDescent="0.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customHeight="1" x14ac:dyDescent="0.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customHeight="1" x14ac:dyDescent="0.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customHeight="1" x14ac:dyDescent="0.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customHeight="1" x14ac:dyDescent="0.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customHeight="1" x14ac:dyDescent="0.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customHeight="1" x14ac:dyDescent="0.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customHeight="1" x14ac:dyDescent="0.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customHeight="1" x14ac:dyDescent="0.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customHeight="1" x14ac:dyDescent="0.1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customHeight="1" x14ac:dyDescent="0.1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customHeight="1" x14ac:dyDescent="0.1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customHeight="1" x14ac:dyDescent="0.1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customHeight="1" x14ac:dyDescent="0.1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customHeight="1" x14ac:dyDescent="0.1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customHeight="1" x14ac:dyDescent="0.1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customHeight="1" x14ac:dyDescent="0.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customHeight="1" x14ac:dyDescent="0.1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customHeight="1" x14ac:dyDescent="0.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customHeight="1" x14ac:dyDescent="0.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customHeight="1" x14ac:dyDescent="0.1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customHeight="1" x14ac:dyDescent="0.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customHeight="1" x14ac:dyDescent="0.1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customHeight="1" x14ac:dyDescent="0.1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customHeight="1" x14ac:dyDescent="0.1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customHeight="1" x14ac:dyDescent="0.1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customHeight="1" x14ac:dyDescent="0.1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customHeight="1" x14ac:dyDescent="0.1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customHeight="1" x14ac:dyDescent="0.1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customHeight="1" x14ac:dyDescent="0.1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customHeight="1" x14ac:dyDescent="0.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customHeight="1" x14ac:dyDescent="0.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customHeight="1" x14ac:dyDescent="0.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customHeight="1" x14ac:dyDescent="0.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customHeight="1" x14ac:dyDescent="0.1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customHeight="1" x14ac:dyDescent="0.1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customHeight="1" x14ac:dyDescent="0.1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customHeight="1" x14ac:dyDescent="0.1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customHeight="1" x14ac:dyDescent="0.1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customHeight="1" x14ac:dyDescent="0.1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customHeight="1" x14ac:dyDescent="0.1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customHeight="1" x14ac:dyDescent="0.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customHeight="1" x14ac:dyDescent="0.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customHeight="1" x14ac:dyDescent="0.1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customHeight="1" x14ac:dyDescent="0.1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customHeight="1" x14ac:dyDescent="0.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customHeight="1" x14ac:dyDescent="0.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customHeight="1" x14ac:dyDescent="0.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customHeight="1" x14ac:dyDescent="0.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customHeight="1" x14ac:dyDescent="0.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customHeight="1" x14ac:dyDescent="0.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customHeight="1" x14ac:dyDescent="0.1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customHeight="1" x14ac:dyDescent="0.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customHeight="1" x14ac:dyDescent="0.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customHeight="1" x14ac:dyDescent="0.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customHeight="1" x14ac:dyDescent="0.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customHeight="1" x14ac:dyDescent="0.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customHeight="1" x14ac:dyDescent="0.1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customHeight="1" x14ac:dyDescent="0.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customHeight="1" x14ac:dyDescent="0.1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customHeight="1" x14ac:dyDescent="0.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customHeight="1" x14ac:dyDescent="0.1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customHeight="1" x14ac:dyDescent="0.1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customHeight="1" x14ac:dyDescent="0.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customHeight="1" x14ac:dyDescent="0.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customHeight="1" x14ac:dyDescent="0.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customHeight="1" x14ac:dyDescent="0.1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customHeight="1" x14ac:dyDescent="0.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customHeight="1" x14ac:dyDescent="0.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customHeight="1" x14ac:dyDescent="0.1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customHeight="1" x14ac:dyDescent="0.1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customHeight="1" x14ac:dyDescent="0.1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customHeight="1" x14ac:dyDescent="0.1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customHeight="1" x14ac:dyDescent="0.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customHeight="1" x14ac:dyDescent="0.1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customHeight="1" x14ac:dyDescent="0.1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customHeight="1" x14ac:dyDescent="0.1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customHeight="1" x14ac:dyDescent="0.1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customHeight="1" x14ac:dyDescent="0.1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customHeight="1" x14ac:dyDescent="0.1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customHeight="1" x14ac:dyDescent="0.1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customHeight="1" x14ac:dyDescent="0.1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customHeight="1" x14ac:dyDescent="0.1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customHeight="1" x14ac:dyDescent="0.1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customHeight="1" x14ac:dyDescent="0.1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customHeight="1" x14ac:dyDescent="0.1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customHeight="1" x14ac:dyDescent="0.1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customHeight="1" x14ac:dyDescent="0.1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customHeight="1" x14ac:dyDescent="0.1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customHeight="1" x14ac:dyDescent="0.1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customHeight="1" x14ac:dyDescent="0.1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customHeight="1" x14ac:dyDescent="0.1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customHeight="1" x14ac:dyDescent="0.1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customHeight="1" x14ac:dyDescent="0.1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customHeight="1" x14ac:dyDescent="0.1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customHeight="1" x14ac:dyDescent="0.1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customHeight="1" x14ac:dyDescent="0.1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customHeight="1" x14ac:dyDescent="0.1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customHeight="1" x14ac:dyDescent="0.1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customHeight="1" x14ac:dyDescent="0.1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customHeight="1" x14ac:dyDescent="0.1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customHeight="1" x14ac:dyDescent="0.1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customHeight="1" x14ac:dyDescent="0.1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customHeight="1" x14ac:dyDescent="0.1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customHeight="1" x14ac:dyDescent="0.1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customHeight="1" x14ac:dyDescent="0.1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customHeight="1" x14ac:dyDescent="0.1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customHeight="1" x14ac:dyDescent="0.1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customHeight="1" x14ac:dyDescent="0.1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customHeight="1" x14ac:dyDescent="0.1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customHeight="1" x14ac:dyDescent="0.1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customHeight="1" x14ac:dyDescent="0.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customHeight="1" x14ac:dyDescent="0.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customHeight="1" x14ac:dyDescent="0.1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customHeight="1" x14ac:dyDescent="0.1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customHeight="1" x14ac:dyDescent="0.1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customHeight="1" x14ac:dyDescent="0.1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customHeight="1" x14ac:dyDescent="0.1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customHeight="1" x14ac:dyDescent="0.1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customHeight="1" x14ac:dyDescent="0.1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customHeight="1" x14ac:dyDescent="0.1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customHeight="1" x14ac:dyDescent="0.1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customHeight="1" x14ac:dyDescent="0.1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customHeight="1" x14ac:dyDescent="0.1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customHeight="1" x14ac:dyDescent="0.1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customHeight="1" x14ac:dyDescent="0.1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customHeight="1" x14ac:dyDescent="0.1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customHeight="1" x14ac:dyDescent="0.1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customHeight="1" x14ac:dyDescent="0.1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customHeight="1" x14ac:dyDescent="0.1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customHeight="1" x14ac:dyDescent="0.1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customHeight="1" x14ac:dyDescent="0.1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customHeight="1" x14ac:dyDescent="0.1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customHeight="1" x14ac:dyDescent="0.1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customHeight="1" x14ac:dyDescent="0.1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customHeight="1" x14ac:dyDescent="0.1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customHeight="1" x14ac:dyDescent="0.1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customHeight="1" x14ac:dyDescent="0.1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customHeight="1" x14ac:dyDescent="0.1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customHeight="1" x14ac:dyDescent="0.1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customHeight="1" x14ac:dyDescent="0.1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customHeight="1" x14ac:dyDescent="0.1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customHeight="1" x14ac:dyDescent="0.1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customHeight="1" x14ac:dyDescent="0.1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customHeight="1" x14ac:dyDescent="0.1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customHeight="1" x14ac:dyDescent="0.1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customHeight="1" x14ac:dyDescent="0.1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customHeight="1" x14ac:dyDescent="0.1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customHeight="1" x14ac:dyDescent="0.1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customHeight="1" x14ac:dyDescent="0.1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customHeight="1" x14ac:dyDescent="0.1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customHeight="1" x14ac:dyDescent="0.1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customHeight="1" x14ac:dyDescent="0.1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customHeight="1" x14ac:dyDescent="0.1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customHeight="1" x14ac:dyDescent="0.1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customHeight="1" x14ac:dyDescent="0.1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customHeight="1" x14ac:dyDescent="0.1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customHeight="1" x14ac:dyDescent="0.1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customHeight="1" x14ac:dyDescent="0.1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customHeight="1" x14ac:dyDescent="0.1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customHeight="1" x14ac:dyDescent="0.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customHeight="1" x14ac:dyDescent="0.1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customHeight="1" x14ac:dyDescent="0.1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customHeight="1" x14ac:dyDescent="0.1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customHeight="1" x14ac:dyDescent="0.1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customHeight="1" x14ac:dyDescent="0.1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customHeight="1" x14ac:dyDescent="0.1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customHeight="1" x14ac:dyDescent="0.1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customHeight="1" x14ac:dyDescent="0.1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customHeight="1" x14ac:dyDescent="0.1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customHeight="1" x14ac:dyDescent="0.1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customHeight="1" x14ac:dyDescent="0.1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customHeight="1" x14ac:dyDescent="0.1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customHeight="1" x14ac:dyDescent="0.1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customHeight="1" x14ac:dyDescent="0.1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customHeight="1" x14ac:dyDescent="0.1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customHeight="1" x14ac:dyDescent="0.1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customHeight="1" x14ac:dyDescent="0.1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customHeight="1" x14ac:dyDescent="0.1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customHeight="1" x14ac:dyDescent="0.1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customHeight="1" x14ac:dyDescent="0.1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customHeight="1" x14ac:dyDescent="0.1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customHeight="1" x14ac:dyDescent="0.1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customHeight="1" x14ac:dyDescent="0.1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customHeight="1" x14ac:dyDescent="0.1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customHeight="1" x14ac:dyDescent="0.1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customHeight="1" x14ac:dyDescent="0.1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customHeight="1" x14ac:dyDescent="0.1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customHeight="1" x14ac:dyDescent="0.1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customHeight="1" x14ac:dyDescent="0.1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customHeight="1" x14ac:dyDescent="0.1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customHeight="1" x14ac:dyDescent="0.1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customHeight="1" x14ac:dyDescent="0.1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customHeight="1" x14ac:dyDescent="0.1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customHeight="1" x14ac:dyDescent="0.1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customHeight="1" x14ac:dyDescent="0.1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customHeight="1" x14ac:dyDescent="0.1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customHeight="1" x14ac:dyDescent="0.1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customHeight="1" x14ac:dyDescent="0.1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customHeight="1" x14ac:dyDescent="0.1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customHeight="1" x14ac:dyDescent="0.1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customHeight="1" x14ac:dyDescent="0.1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customHeight="1" x14ac:dyDescent="0.1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customHeight="1" x14ac:dyDescent="0.1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customHeight="1" x14ac:dyDescent="0.1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customHeight="1" x14ac:dyDescent="0.1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customHeight="1" x14ac:dyDescent="0.1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customHeight="1" x14ac:dyDescent="0.1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customHeight="1" x14ac:dyDescent="0.1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customHeight="1" x14ac:dyDescent="0.1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customHeight="1" x14ac:dyDescent="0.1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customHeight="1" x14ac:dyDescent="0.1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customHeight="1" x14ac:dyDescent="0.1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customHeight="1" x14ac:dyDescent="0.1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customHeight="1" x14ac:dyDescent="0.1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customHeight="1" x14ac:dyDescent="0.1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customHeight="1" x14ac:dyDescent="0.1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customHeight="1" x14ac:dyDescent="0.1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customHeight="1" x14ac:dyDescent="0.1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customHeight="1" x14ac:dyDescent="0.1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customHeight="1" x14ac:dyDescent="0.1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customHeight="1" x14ac:dyDescent="0.1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customHeight="1" x14ac:dyDescent="0.1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customHeight="1" x14ac:dyDescent="0.1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customHeight="1" x14ac:dyDescent="0.1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customHeight="1" x14ac:dyDescent="0.1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customHeight="1" x14ac:dyDescent="0.1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customHeight="1" x14ac:dyDescent="0.1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customHeight="1" x14ac:dyDescent="0.1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customHeight="1" x14ac:dyDescent="0.1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customHeight="1" x14ac:dyDescent="0.1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customHeight="1" x14ac:dyDescent="0.1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customHeight="1" x14ac:dyDescent="0.1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customHeight="1" x14ac:dyDescent="0.1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customHeight="1" x14ac:dyDescent="0.1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customHeight="1" x14ac:dyDescent="0.1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customHeight="1" x14ac:dyDescent="0.1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customHeight="1" x14ac:dyDescent="0.1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customHeight="1" x14ac:dyDescent="0.1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customHeight="1" x14ac:dyDescent="0.1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customHeight="1" x14ac:dyDescent="0.1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customHeight="1" x14ac:dyDescent="0.1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customHeight="1" x14ac:dyDescent="0.1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customHeight="1" x14ac:dyDescent="0.1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customHeight="1" x14ac:dyDescent="0.1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customHeight="1" x14ac:dyDescent="0.1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customHeight="1" x14ac:dyDescent="0.1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customHeight="1" x14ac:dyDescent="0.1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customHeight="1" x14ac:dyDescent="0.1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customHeight="1" x14ac:dyDescent="0.1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customHeight="1" x14ac:dyDescent="0.1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customHeight="1" x14ac:dyDescent="0.1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customHeight="1" x14ac:dyDescent="0.1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customHeight="1" x14ac:dyDescent="0.1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customHeight="1" x14ac:dyDescent="0.1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customHeight="1" x14ac:dyDescent="0.1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customHeight="1" x14ac:dyDescent="0.1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customHeight="1" x14ac:dyDescent="0.1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customHeight="1" x14ac:dyDescent="0.1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customHeight="1" x14ac:dyDescent="0.1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customHeight="1" x14ac:dyDescent="0.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customHeight="1" x14ac:dyDescent="0.1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customHeight="1" x14ac:dyDescent="0.1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customHeight="1" x14ac:dyDescent="0.1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customHeight="1" x14ac:dyDescent="0.1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customHeight="1" x14ac:dyDescent="0.1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customHeight="1" x14ac:dyDescent="0.1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customHeight="1" x14ac:dyDescent="0.1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customHeight="1" x14ac:dyDescent="0.1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customHeight="1" x14ac:dyDescent="0.1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customHeight="1" x14ac:dyDescent="0.1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customHeight="1" x14ac:dyDescent="0.1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customHeight="1" x14ac:dyDescent="0.1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customHeight="1" x14ac:dyDescent="0.1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customHeight="1" x14ac:dyDescent="0.1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customHeight="1" x14ac:dyDescent="0.1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customHeight="1" x14ac:dyDescent="0.1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customHeight="1" x14ac:dyDescent="0.1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customHeight="1" x14ac:dyDescent="0.1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customHeight="1" x14ac:dyDescent="0.1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customHeight="1" x14ac:dyDescent="0.1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customHeight="1" x14ac:dyDescent="0.1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customHeight="1" x14ac:dyDescent="0.1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customHeight="1" x14ac:dyDescent="0.1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customHeight="1" x14ac:dyDescent="0.1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customHeight="1" x14ac:dyDescent="0.1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customHeight="1" x14ac:dyDescent="0.1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customHeight="1" x14ac:dyDescent="0.1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customHeight="1" x14ac:dyDescent="0.1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customHeight="1" x14ac:dyDescent="0.1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customHeight="1" x14ac:dyDescent="0.1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customHeight="1" x14ac:dyDescent="0.1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customHeight="1" x14ac:dyDescent="0.1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customHeight="1" x14ac:dyDescent="0.1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customHeight="1" x14ac:dyDescent="0.1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customHeight="1" x14ac:dyDescent="0.1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customHeight="1" x14ac:dyDescent="0.1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customHeight="1" x14ac:dyDescent="0.1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customHeight="1" x14ac:dyDescent="0.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customHeight="1" x14ac:dyDescent="0.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customHeight="1" x14ac:dyDescent="0.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customHeight="1" x14ac:dyDescent="0.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customHeight="1" x14ac:dyDescent="0.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customHeight="1" x14ac:dyDescent="0.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customHeight="1" x14ac:dyDescent="0.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customHeight="1" x14ac:dyDescent="0.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customHeight="1" x14ac:dyDescent="0.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customHeight="1" x14ac:dyDescent="0.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customHeight="1" x14ac:dyDescent="0.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customHeight="1" x14ac:dyDescent="0.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customHeight="1" x14ac:dyDescent="0.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customHeight="1" x14ac:dyDescent="0.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customHeight="1" x14ac:dyDescent="0.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customHeight="1" x14ac:dyDescent="0.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customHeight="1" x14ac:dyDescent="0.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customHeight="1" x14ac:dyDescent="0.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customHeight="1" x14ac:dyDescent="0.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customHeight="1" x14ac:dyDescent="0.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customHeight="1" x14ac:dyDescent="0.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customHeight="1" x14ac:dyDescent="0.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customHeight="1" x14ac:dyDescent="0.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customHeight="1" x14ac:dyDescent="0.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customHeight="1" x14ac:dyDescent="0.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customHeight="1" x14ac:dyDescent="0.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customHeight="1" x14ac:dyDescent="0.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customHeight="1" x14ac:dyDescent="0.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customHeight="1" x14ac:dyDescent="0.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customHeight="1" x14ac:dyDescent="0.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customHeight="1" x14ac:dyDescent="0.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customHeight="1" x14ac:dyDescent="0.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customHeight="1" x14ac:dyDescent="0.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customHeight="1" x14ac:dyDescent="0.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customHeight="1" x14ac:dyDescent="0.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customHeight="1" x14ac:dyDescent="0.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customHeight="1" x14ac:dyDescent="0.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customHeight="1" x14ac:dyDescent="0.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customHeight="1" x14ac:dyDescent="0.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customHeight="1" x14ac:dyDescent="0.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customHeight="1" x14ac:dyDescent="0.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customHeight="1" x14ac:dyDescent="0.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customHeight="1" x14ac:dyDescent="0.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customHeight="1" x14ac:dyDescent="0.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customHeight="1" x14ac:dyDescent="0.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customHeight="1" x14ac:dyDescent="0.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customHeight="1" x14ac:dyDescent="0.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customHeight="1" x14ac:dyDescent="0.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customHeight="1" x14ac:dyDescent="0.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customHeight="1" x14ac:dyDescent="0.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customHeight="1" x14ac:dyDescent="0.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customHeight="1" x14ac:dyDescent="0.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customHeight="1" x14ac:dyDescent="0.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customHeight="1" x14ac:dyDescent="0.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customHeight="1" x14ac:dyDescent="0.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customHeight="1" x14ac:dyDescent="0.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customHeight="1" x14ac:dyDescent="0.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customHeight="1" x14ac:dyDescent="0.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customHeight="1" x14ac:dyDescent="0.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customHeight="1" x14ac:dyDescent="0.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customHeight="1" x14ac:dyDescent="0.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customHeight="1" x14ac:dyDescent="0.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customHeight="1" x14ac:dyDescent="0.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customHeight="1" x14ac:dyDescent="0.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customHeight="1" x14ac:dyDescent="0.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customHeight="1" x14ac:dyDescent="0.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customHeight="1" x14ac:dyDescent="0.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customHeight="1" x14ac:dyDescent="0.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customHeight="1" x14ac:dyDescent="0.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customHeight="1" x14ac:dyDescent="0.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customHeight="1" x14ac:dyDescent="0.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customHeight="1" x14ac:dyDescent="0.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customHeight="1" x14ac:dyDescent="0.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customHeight="1" x14ac:dyDescent="0.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customHeight="1" x14ac:dyDescent="0.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customHeight="1" x14ac:dyDescent="0.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customHeight="1" x14ac:dyDescent="0.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customHeight="1" x14ac:dyDescent="0.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customHeight="1" x14ac:dyDescent="0.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customHeight="1" x14ac:dyDescent="0.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customHeight="1" x14ac:dyDescent="0.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customHeight="1" x14ac:dyDescent="0.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customHeight="1" x14ac:dyDescent="0.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customHeight="1" x14ac:dyDescent="0.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customHeight="1" x14ac:dyDescent="0.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customHeight="1" x14ac:dyDescent="0.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customHeight="1" x14ac:dyDescent="0.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customHeight="1" x14ac:dyDescent="0.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customHeight="1" x14ac:dyDescent="0.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customHeight="1" x14ac:dyDescent="0.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customHeight="1" x14ac:dyDescent="0.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customHeight="1" x14ac:dyDescent="0.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customHeight="1" x14ac:dyDescent="0.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customHeight="1" x14ac:dyDescent="0.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customHeight="1" x14ac:dyDescent="0.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customHeight="1" x14ac:dyDescent="0.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customHeight="1" x14ac:dyDescent="0.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customHeight="1" x14ac:dyDescent="0.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customHeight="1" x14ac:dyDescent="0.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customHeight="1" x14ac:dyDescent="0.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customHeight="1" x14ac:dyDescent="0.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customHeight="1" x14ac:dyDescent="0.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customHeight="1" x14ac:dyDescent="0.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customHeight="1" x14ac:dyDescent="0.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customHeight="1" x14ac:dyDescent="0.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customHeight="1" x14ac:dyDescent="0.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customHeight="1" x14ac:dyDescent="0.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customHeight="1" x14ac:dyDescent="0.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customHeight="1" x14ac:dyDescent="0.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customHeight="1" x14ac:dyDescent="0.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customHeight="1" x14ac:dyDescent="0.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customHeight="1" x14ac:dyDescent="0.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customHeight="1" x14ac:dyDescent="0.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customHeight="1" x14ac:dyDescent="0.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customHeight="1" x14ac:dyDescent="0.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customHeight="1" x14ac:dyDescent="0.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customHeight="1" x14ac:dyDescent="0.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customHeight="1" x14ac:dyDescent="0.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customHeight="1" x14ac:dyDescent="0.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customHeight="1" x14ac:dyDescent="0.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customHeight="1" x14ac:dyDescent="0.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customHeight="1" x14ac:dyDescent="0.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customHeight="1" x14ac:dyDescent="0.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customHeight="1" x14ac:dyDescent="0.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customHeight="1" x14ac:dyDescent="0.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customHeight="1" x14ac:dyDescent="0.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customHeight="1" x14ac:dyDescent="0.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customHeight="1" x14ac:dyDescent="0.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customHeight="1" x14ac:dyDescent="0.1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customHeight="1" x14ac:dyDescent="0.1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customHeight="1" x14ac:dyDescent="0.1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customHeight="1" x14ac:dyDescent="0.1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customHeight="1" x14ac:dyDescent="0.1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customHeight="1" x14ac:dyDescent="0.1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customHeight="1" x14ac:dyDescent="0.1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customHeight="1" x14ac:dyDescent="0.1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customHeight="1" x14ac:dyDescent="0.1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customHeight="1" x14ac:dyDescent="0.1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customHeight="1" x14ac:dyDescent="0.1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customHeight="1" x14ac:dyDescent="0.1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customHeight="1" x14ac:dyDescent="0.1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customHeight="1" x14ac:dyDescent="0.1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customHeight="1" x14ac:dyDescent="0.1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customHeight="1" x14ac:dyDescent="0.1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customHeight="1" x14ac:dyDescent="0.1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customHeight="1" x14ac:dyDescent="0.1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customHeight="1" x14ac:dyDescent="0.1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customHeight="1" x14ac:dyDescent="0.1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customHeight="1" x14ac:dyDescent="0.1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customHeight="1" x14ac:dyDescent="0.1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customHeight="1" x14ac:dyDescent="0.1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customHeight="1" x14ac:dyDescent="0.1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customHeight="1" x14ac:dyDescent="0.1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customHeight="1" x14ac:dyDescent="0.1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customHeight="1" x14ac:dyDescent="0.1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customHeight="1" x14ac:dyDescent="0.1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customHeight="1" x14ac:dyDescent="0.1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customHeight="1" x14ac:dyDescent="0.1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customHeight="1" x14ac:dyDescent="0.1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customHeight="1" x14ac:dyDescent="0.1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customHeight="1" x14ac:dyDescent="0.1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customHeight="1" x14ac:dyDescent="0.1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customHeight="1" x14ac:dyDescent="0.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customHeight="1" x14ac:dyDescent="0.1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customHeight="1" x14ac:dyDescent="0.1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customHeight="1" x14ac:dyDescent="0.1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customHeight="1" x14ac:dyDescent="0.1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customHeight="1" x14ac:dyDescent="0.1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customHeight="1" x14ac:dyDescent="0.1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customHeight="1" x14ac:dyDescent="0.1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customHeight="1" x14ac:dyDescent="0.1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customHeight="1" x14ac:dyDescent="0.1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customHeight="1" x14ac:dyDescent="0.1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customHeight="1" x14ac:dyDescent="0.1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customHeight="1" x14ac:dyDescent="0.1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customHeight="1" x14ac:dyDescent="0.1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customHeight="1" x14ac:dyDescent="0.1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customHeight="1" x14ac:dyDescent="0.1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customHeight="1" x14ac:dyDescent="0.1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customHeight="1" x14ac:dyDescent="0.1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customHeight="1" x14ac:dyDescent="0.1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customHeight="1" x14ac:dyDescent="0.1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customHeight="1" x14ac:dyDescent="0.1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customHeight="1" x14ac:dyDescent="0.1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customHeight="1" x14ac:dyDescent="0.1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customHeight="1" x14ac:dyDescent="0.1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customHeight="1" x14ac:dyDescent="0.1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customHeight="1" x14ac:dyDescent="0.1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customHeight="1" x14ac:dyDescent="0.1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customHeight="1" x14ac:dyDescent="0.1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customHeight="1" x14ac:dyDescent="0.1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customHeight="1" x14ac:dyDescent="0.1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customHeight="1" x14ac:dyDescent="0.1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customHeight="1" x14ac:dyDescent="0.1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customHeight="1" x14ac:dyDescent="0.1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customHeight="1" x14ac:dyDescent="0.1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customHeight="1" x14ac:dyDescent="0.1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customHeight="1" x14ac:dyDescent="0.1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customHeight="1" x14ac:dyDescent="0.1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customHeight="1" x14ac:dyDescent="0.1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customHeight="1" x14ac:dyDescent="0.1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customHeight="1" x14ac:dyDescent="0.1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customHeight="1" x14ac:dyDescent="0.1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customHeight="1" x14ac:dyDescent="0.1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customHeight="1" x14ac:dyDescent="0.1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customHeight="1" x14ac:dyDescent="0.1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customHeight="1" x14ac:dyDescent="0.1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customHeight="1" x14ac:dyDescent="0.1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customHeight="1" x14ac:dyDescent="0.1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customHeight="1" x14ac:dyDescent="0.1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customHeight="1" x14ac:dyDescent="0.1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customHeight="1" x14ac:dyDescent="0.1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customHeight="1" x14ac:dyDescent="0.1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customHeight="1" x14ac:dyDescent="0.1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customHeight="1" x14ac:dyDescent="0.1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customHeight="1" x14ac:dyDescent="0.1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customHeight="1" x14ac:dyDescent="0.1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customHeight="1" x14ac:dyDescent="0.1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customHeight="1" x14ac:dyDescent="0.1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customHeight="1" x14ac:dyDescent="0.1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customHeight="1" x14ac:dyDescent="0.1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customHeight="1" x14ac:dyDescent="0.1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customHeight="1" x14ac:dyDescent="0.1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customHeight="1" x14ac:dyDescent="0.1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customHeight="1" x14ac:dyDescent="0.1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customHeight="1" x14ac:dyDescent="0.1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customHeight="1" x14ac:dyDescent="0.1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customHeight="1" x14ac:dyDescent="0.1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customHeight="1" x14ac:dyDescent="0.1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customHeight="1" x14ac:dyDescent="0.1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customHeight="1" x14ac:dyDescent="0.1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customHeight="1" x14ac:dyDescent="0.1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customHeight="1" x14ac:dyDescent="0.1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customHeight="1" x14ac:dyDescent="0.1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customHeight="1" x14ac:dyDescent="0.1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customHeight="1" x14ac:dyDescent="0.1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customHeight="1" x14ac:dyDescent="0.1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customHeight="1" x14ac:dyDescent="0.1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customHeight="1" x14ac:dyDescent="0.1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customHeight="1" x14ac:dyDescent="0.1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customHeight="1" x14ac:dyDescent="0.1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customHeight="1" x14ac:dyDescent="0.1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customHeight="1" x14ac:dyDescent="0.1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customHeight="1" x14ac:dyDescent="0.1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customHeight="1" x14ac:dyDescent="0.1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customHeight="1" x14ac:dyDescent="0.1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customHeight="1" x14ac:dyDescent="0.1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customHeight="1" x14ac:dyDescent="0.1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customHeight="1" x14ac:dyDescent="0.1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customHeight="1" x14ac:dyDescent="0.1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customHeight="1" x14ac:dyDescent="0.1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customHeight="1" x14ac:dyDescent="0.1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customHeight="1" x14ac:dyDescent="0.1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customHeight="1" x14ac:dyDescent="0.1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customHeight="1" x14ac:dyDescent="0.1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customHeight="1" x14ac:dyDescent="0.1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customHeight="1" x14ac:dyDescent="0.1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customHeight="1" x14ac:dyDescent="0.1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customHeight="1" x14ac:dyDescent="0.1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customHeight="1" x14ac:dyDescent="0.1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customHeight="1" x14ac:dyDescent="0.1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customHeight="1" x14ac:dyDescent="0.1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customHeight="1" x14ac:dyDescent="0.1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customHeight="1" x14ac:dyDescent="0.1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customHeight="1" x14ac:dyDescent="0.1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customHeight="1" x14ac:dyDescent="0.1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customHeight="1" x14ac:dyDescent="0.1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customHeight="1" x14ac:dyDescent="0.1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customHeight="1" x14ac:dyDescent="0.1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customHeight="1" x14ac:dyDescent="0.1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customHeight="1" x14ac:dyDescent="0.1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customHeight="1" x14ac:dyDescent="0.1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customHeight="1" x14ac:dyDescent="0.1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customHeight="1" x14ac:dyDescent="0.1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customHeight="1" x14ac:dyDescent="0.1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customHeight="1" x14ac:dyDescent="0.1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customHeight="1" x14ac:dyDescent="0.1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customHeight="1" x14ac:dyDescent="0.1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customHeight="1" x14ac:dyDescent="0.1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customHeight="1" x14ac:dyDescent="0.1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customHeight="1" x14ac:dyDescent="0.1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customHeight="1" x14ac:dyDescent="0.1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customHeight="1" x14ac:dyDescent="0.1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customHeight="1" x14ac:dyDescent="0.1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customHeight="1" x14ac:dyDescent="0.1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customHeight="1" x14ac:dyDescent="0.1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customHeight="1" x14ac:dyDescent="0.1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customHeight="1" x14ac:dyDescent="0.1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customHeight="1" x14ac:dyDescent="0.1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customHeight="1" x14ac:dyDescent="0.1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customHeight="1" x14ac:dyDescent="0.1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customHeight="1" x14ac:dyDescent="0.1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customHeight="1" x14ac:dyDescent="0.1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customHeight="1" x14ac:dyDescent="0.1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customHeight="1" x14ac:dyDescent="0.1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customHeight="1" x14ac:dyDescent="0.1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customHeight="1" x14ac:dyDescent="0.1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customHeight="1" x14ac:dyDescent="0.1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customHeight="1" x14ac:dyDescent="0.1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customHeight="1" x14ac:dyDescent="0.1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customHeight="1" x14ac:dyDescent="0.1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customHeight="1" x14ac:dyDescent="0.1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customHeight="1" x14ac:dyDescent="0.1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customHeight="1" x14ac:dyDescent="0.1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customHeight="1" x14ac:dyDescent="0.1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customHeight="1" x14ac:dyDescent="0.1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customHeight="1" x14ac:dyDescent="0.1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customHeight="1" x14ac:dyDescent="0.1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customHeight="1" x14ac:dyDescent="0.1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customHeight="1" x14ac:dyDescent="0.1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customHeight="1" x14ac:dyDescent="0.1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customHeight="1" x14ac:dyDescent="0.1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customHeight="1" x14ac:dyDescent="0.1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customHeight="1" x14ac:dyDescent="0.1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customHeight="1" x14ac:dyDescent="0.1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customHeight="1" x14ac:dyDescent="0.1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customHeight="1" x14ac:dyDescent="0.1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customHeight="1" x14ac:dyDescent="0.1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customHeight="1" x14ac:dyDescent="0.1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customHeight="1" x14ac:dyDescent="0.1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customHeight="1" x14ac:dyDescent="0.1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customHeight="1" x14ac:dyDescent="0.1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customHeight="1" x14ac:dyDescent="0.1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customHeight="1" x14ac:dyDescent="0.1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customHeight="1" x14ac:dyDescent="0.1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customHeight="1" x14ac:dyDescent="0.1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customHeight="1" x14ac:dyDescent="0.1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customHeight="1" x14ac:dyDescent="0.1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customHeight="1" x14ac:dyDescent="0.1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customHeight="1" x14ac:dyDescent="0.1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customHeight="1" x14ac:dyDescent="0.1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customHeight="1" x14ac:dyDescent="0.1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customHeight="1" x14ac:dyDescent="0.1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customHeight="1" x14ac:dyDescent="0.1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customHeight="1" x14ac:dyDescent="0.1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customHeight="1" x14ac:dyDescent="0.1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customHeight="1" x14ac:dyDescent="0.1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customHeight="1" x14ac:dyDescent="0.1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customHeight="1" x14ac:dyDescent="0.1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customHeight="1" x14ac:dyDescent="0.1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customHeight="1" x14ac:dyDescent="0.1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customHeight="1" x14ac:dyDescent="0.1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customHeight="1" x14ac:dyDescent="0.1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customHeight="1" x14ac:dyDescent="0.1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customHeight="1" x14ac:dyDescent="0.1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customHeight="1" x14ac:dyDescent="0.1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customHeight="1" x14ac:dyDescent="0.1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customHeight="1" x14ac:dyDescent="0.1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customHeight="1" x14ac:dyDescent="0.1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customHeight="1" x14ac:dyDescent="0.1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customHeight="1" x14ac:dyDescent="0.1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customHeight="1" x14ac:dyDescent="0.1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customHeight="1" x14ac:dyDescent="0.1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customHeight="1" x14ac:dyDescent="0.1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customHeight="1" x14ac:dyDescent="0.1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customHeight="1" x14ac:dyDescent="0.1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customHeight="1" x14ac:dyDescent="0.1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customHeight="1" x14ac:dyDescent="0.1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customHeight="1" x14ac:dyDescent="0.1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customHeight="1" x14ac:dyDescent="0.1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customHeight="1" x14ac:dyDescent="0.1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customHeight="1" x14ac:dyDescent="0.1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customHeight="1" x14ac:dyDescent="0.1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customHeight="1" x14ac:dyDescent="0.1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customHeight="1" x14ac:dyDescent="0.1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customHeight="1" x14ac:dyDescent="0.1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customHeight="1" x14ac:dyDescent="0.1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customHeight="1" x14ac:dyDescent="0.1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customHeight="1" x14ac:dyDescent="0.1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customHeight="1" x14ac:dyDescent="0.1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customHeight="1" x14ac:dyDescent="0.1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customHeight="1" x14ac:dyDescent="0.1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customHeight="1" x14ac:dyDescent="0.1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customHeight="1" x14ac:dyDescent="0.1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customHeight="1" x14ac:dyDescent="0.1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customHeight="1" x14ac:dyDescent="0.1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customHeight="1" x14ac:dyDescent="0.1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customHeight="1" x14ac:dyDescent="0.1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customHeight="1" x14ac:dyDescent="0.1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customHeight="1" x14ac:dyDescent="0.1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customHeight="1" x14ac:dyDescent="0.1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customHeight="1" x14ac:dyDescent="0.1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customHeight="1" x14ac:dyDescent="0.1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customHeight="1" x14ac:dyDescent="0.1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customHeight="1" x14ac:dyDescent="0.1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customHeight="1" x14ac:dyDescent="0.1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customHeight="1" x14ac:dyDescent="0.1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customHeight="1" x14ac:dyDescent="0.1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customHeight="1" x14ac:dyDescent="0.1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customHeight="1" x14ac:dyDescent="0.1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customHeight="1" x14ac:dyDescent="0.1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customHeight="1" x14ac:dyDescent="0.1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customHeight="1" x14ac:dyDescent="0.1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customHeight="1" x14ac:dyDescent="0.1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customHeight="1" x14ac:dyDescent="0.1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customHeight="1" x14ac:dyDescent="0.1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customHeight="1" x14ac:dyDescent="0.1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customHeight="1" x14ac:dyDescent="0.1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customHeight="1" x14ac:dyDescent="0.1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customHeight="1" x14ac:dyDescent="0.1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customHeight="1" x14ac:dyDescent="0.1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customHeight="1" x14ac:dyDescent="0.1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customHeight="1" x14ac:dyDescent="0.1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customHeight="1" x14ac:dyDescent="0.1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customHeight="1" x14ac:dyDescent="0.1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customHeight="1" x14ac:dyDescent="0.1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customHeight="1" x14ac:dyDescent="0.1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customHeight="1" x14ac:dyDescent="0.1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customHeight="1" x14ac:dyDescent="0.1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customHeight="1" x14ac:dyDescent="0.1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customHeight="1" x14ac:dyDescent="0.1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customHeight="1" x14ac:dyDescent="0.1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customHeight="1" x14ac:dyDescent="0.1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customHeight="1" x14ac:dyDescent="0.1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customHeight="1" x14ac:dyDescent="0.1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customHeight="1" x14ac:dyDescent="0.1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customHeight="1" x14ac:dyDescent="0.1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customHeight="1" x14ac:dyDescent="0.1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customHeight="1" x14ac:dyDescent="0.1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customHeight="1" x14ac:dyDescent="0.1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customHeight="1" x14ac:dyDescent="0.1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customHeight="1" x14ac:dyDescent="0.1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customHeight="1" x14ac:dyDescent="0.1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customHeight="1" x14ac:dyDescent="0.1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customHeight="1" x14ac:dyDescent="0.1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customHeight="1" x14ac:dyDescent="0.1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customHeight="1" x14ac:dyDescent="0.1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customHeight="1" x14ac:dyDescent="0.1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customHeight="1" x14ac:dyDescent="0.1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customHeight="1" x14ac:dyDescent="0.1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customHeight="1" x14ac:dyDescent="0.1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customHeight="1" x14ac:dyDescent="0.1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customHeight="1" x14ac:dyDescent="0.1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customHeight="1" x14ac:dyDescent="0.1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customHeight="1" x14ac:dyDescent="0.1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customHeight="1" x14ac:dyDescent="0.1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customHeight="1" x14ac:dyDescent="0.1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customHeight="1" x14ac:dyDescent="0.1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customHeight="1" x14ac:dyDescent="0.1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customHeight="1" x14ac:dyDescent="0.1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customHeight="1" x14ac:dyDescent="0.1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customHeight="1" x14ac:dyDescent="0.1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customHeight="1" x14ac:dyDescent="0.1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customHeight="1" x14ac:dyDescent="0.1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customHeight="1" x14ac:dyDescent="0.1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customHeight="1" x14ac:dyDescent="0.1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customHeight="1" x14ac:dyDescent="0.1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customHeight="1" x14ac:dyDescent="0.1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55">
    <mergeCell ref="B26:C26"/>
    <mergeCell ref="B30:C30"/>
    <mergeCell ref="D26:E26"/>
    <mergeCell ref="F26:G26"/>
    <mergeCell ref="B32:C32"/>
    <mergeCell ref="B33:C33"/>
    <mergeCell ref="D32:E32"/>
    <mergeCell ref="F32:G32"/>
    <mergeCell ref="F33:G33"/>
    <mergeCell ref="H33:K33"/>
    <mergeCell ref="H34:K34"/>
    <mergeCell ref="A35:F35"/>
    <mergeCell ref="A36:F36"/>
    <mergeCell ref="D33:E33"/>
    <mergeCell ref="F12:G12"/>
    <mergeCell ref="I12:J12"/>
    <mergeCell ref="A1:K1"/>
    <mergeCell ref="A2:K2"/>
    <mergeCell ref="A7:K7"/>
    <mergeCell ref="B12:C12"/>
    <mergeCell ref="D12:E12"/>
    <mergeCell ref="I23:J23"/>
    <mergeCell ref="D16:E18"/>
    <mergeCell ref="D25:E25"/>
    <mergeCell ref="F25:G25"/>
    <mergeCell ref="F23:H23"/>
    <mergeCell ref="B23:E23"/>
    <mergeCell ref="B24:C24"/>
    <mergeCell ref="B25:C25"/>
    <mergeCell ref="D24:E24"/>
    <mergeCell ref="F24:G24"/>
    <mergeCell ref="B31:C31"/>
    <mergeCell ref="H30:K30"/>
    <mergeCell ref="H31:K31"/>
    <mergeCell ref="D27:E27"/>
    <mergeCell ref="B27:C27"/>
    <mergeCell ref="F31:G31"/>
    <mergeCell ref="D28:E28"/>
    <mergeCell ref="F28:G28"/>
    <mergeCell ref="F30:G30"/>
    <mergeCell ref="F27:G27"/>
    <mergeCell ref="D30:E30"/>
    <mergeCell ref="D31:E31"/>
    <mergeCell ref="B28:C28"/>
    <mergeCell ref="A13:A15"/>
    <mergeCell ref="A19:A21"/>
    <mergeCell ref="I13:J15"/>
    <mergeCell ref="B13:C15"/>
    <mergeCell ref="H13:H15"/>
    <mergeCell ref="F19:G21"/>
    <mergeCell ref="H19:H21"/>
    <mergeCell ref="A16:A18"/>
    <mergeCell ref="H16:H18"/>
    <mergeCell ref="I16:J18"/>
    <mergeCell ref="I19:J21"/>
  </mergeCells>
  <printOptions horizontalCentered="1" verticalCentered="1"/>
  <pageMargins left="0.2" right="0.23" top="0.17" bottom="0.2" header="0" footer="0"/>
  <pageSetup scale="69" orientation="landscape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  <pageSetUpPr fitToPage="1"/>
  </sheetPr>
  <dimension ref="A1:Z1000"/>
  <sheetViews>
    <sheetView workbookViewId="0">
      <selection activeCell="E56" sqref="E56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Pools!C88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Pools!C89</f>
        <v>ABQ Convention Center Ct. 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Pools!A87</f>
        <v>Division III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276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18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EP Sunfire 15</v>
      </c>
      <c r="C12" s="222"/>
      <c r="D12" s="218" t="str">
        <f>A16</f>
        <v>ABQ Warriors 151</v>
      </c>
      <c r="E12" s="219"/>
      <c r="F12" s="218" t="str">
        <f>A19</f>
        <v>NM Cactus 15 Black</v>
      </c>
      <c r="G12" s="219"/>
      <c r="H12" s="218" t="str">
        <f>A22</f>
        <v>ABQ Warriors 14-15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Pools!C91</f>
        <v>EP Sunfire 15</v>
      </c>
      <c r="B13" s="235"/>
      <c r="C13" s="228"/>
      <c r="D13" s="21">
        <v>24</v>
      </c>
      <c r="E13" s="21">
        <v>26</v>
      </c>
      <c r="F13" s="21">
        <v>26</v>
      </c>
      <c r="G13" s="21">
        <v>24</v>
      </c>
      <c r="H13" s="21">
        <v>25</v>
      </c>
      <c r="I13" s="21">
        <v>4</v>
      </c>
      <c r="J13" s="224">
        <v>1</v>
      </c>
      <c r="K13" s="227">
        <v>2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20</v>
      </c>
      <c r="F14" s="21">
        <v>24</v>
      </c>
      <c r="G14" s="21">
        <v>26</v>
      </c>
      <c r="H14" s="21">
        <v>25</v>
      </c>
      <c r="I14" s="21">
        <v>14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>
        <v>15</v>
      </c>
      <c r="E15" s="21">
        <v>9</v>
      </c>
      <c r="F15" s="21">
        <v>12</v>
      </c>
      <c r="G15" s="21">
        <v>15</v>
      </c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Pools!C92</f>
        <v>ABQ Warriors 151</v>
      </c>
      <c r="B16" s="26">
        <f>IF(E13&gt;0,E13," ")</f>
        <v>26</v>
      </c>
      <c r="C16" s="26">
        <f>IF(D13&gt;0,D13," ")</f>
        <v>24</v>
      </c>
      <c r="D16" s="235"/>
      <c r="E16" s="228"/>
      <c r="F16" s="21">
        <v>22</v>
      </c>
      <c r="G16" s="21">
        <v>25</v>
      </c>
      <c r="H16" s="21">
        <v>25</v>
      </c>
      <c r="I16" s="21">
        <v>15</v>
      </c>
      <c r="J16" s="224">
        <v>2</v>
      </c>
      <c r="K16" s="227">
        <v>3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20</v>
      </c>
      <c r="C17" s="26">
        <f>IF(D14&gt;0,D14," ")</f>
        <v>25</v>
      </c>
      <c r="D17" s="229"/>
      <c r="E17" s="230"/>
      <c r="F17" s="21">
        <v>19</v>
      </c>
      <c r="G17" s="21">
        <v>25</v>
      </c>
      <c r="H17" s="21">
        <v>25</v>
      </c>
      <c r="I17" s="21">
        <v>10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9</v>
      </c>
      <c r="C18" s="26">
        <f>IF(D15&gt;0,D15," ")</f>
        <v>15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Pools!C93</f>
        <v>NM Cactus 15 Black</v>
      </c>
      <c r="B19" s="26">
        <f>IF(G13&gt;0,G13," ")</f>
        <v>24</v>
      </c>
      <c r="C19" s="26">
        <f>IF(F13&gt;0,F13," ")</f>
        <v>26</v>
      </c>
      <c r="D19" s="26">
        <f>IF(G16&gt;0,G16," ")</f>
        <v>25</v>
      </c>
      <c r="E19" s="26">
        <f>IF(F16&gt;0,F16," ")</f>
        <v>22</v>
      </c>
      <c r="F19" s="28"/>
      <c r="G19" s="28"/>
      <c r="H19" s="21">
        <v>25</v>
      </c>
      <c r="I19" s="21">
        <v>10</v>
      </c>
      <c r="J19" s="224">
        <v>3</v>
      </c>
      <c r="K19" s="227">
        <v>1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26</v>
      </c>
      <c r="C20" s="26">
        <f>IF(F14&gt;0,F14," ")</f>
        <v>24</v>
      </c>
      <c r="D20" s="26">
        <f>IF(G17&gt;0,G17," ")</f>
        <v>25</v>
      </c>
      <c r="E20" s="26">
        <f>IF(F17&gt;0,F17," ")</f>
        <v>19</v>
      </c>
      <c r="F20" s="28"/>
      <c r="G20" s="28"/>
      <c r="H20" s="21">
        <v>25</v>
      </c>
      <c r="I20" s="21">
        <v>17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142">
        <f>IF(G15&gt;0,G15," ")</f>
        <v>15</v>
      </c>
      <c r="C21" s="142">
        <f>IF(F15&gt;0,F15," ")</f>
        <v>12</v>
      </c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Pools!C94</f>
        <v>ABQ Warriors 14-15</v>
      </c>
      <c r="B22" s="26">
        <f>IF(I13&gt;0,I13," ")</f>
        <v>4</v>
      </c>
      <c r="C22" s="26">
        <f>IF(H13&gt;0,H13," ")</f>
        <v>25</v>
      </c>
      <c r="D22" s="26">
        <f>IF(I16&gt;0,I16," ")</f>
        <v>15</v>
      </c>
      <c r="E22" s="26">
        <f>IF(H16&gt;0,H16," ")</f>
        <v>25</v>
      </c>
      <c r="F22" s="26">
        <f>IF(I19&gt;0,I19," ")</f>
        <v>10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14</v>
      </c>
      <c r="C23" s="26">
        <f>IF(H14&gt;0,H14," ")</f>
        <v>25</v>
      </c>
      <c r="D23" s="26">
        <f>IF(I17&gt;0,I17," ")</f>
        <v>10</v>
      </c>
      <c r="E23" s="26">
        <f>IF(H17&gt;0,H17," ")</f>
        <v>25</v>
      </c>
      <c r="F23" s="26">
        <f>IF(I20&gt;0,I20," ")</f>
        <v>17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EP Sunfire 15</v>
      </c>
      <c r="B28" s="223">
        <v>5</v>
      </c>
      <c r="C28" s="219"/>
      <c r="D28" s="223">
        <v>3</v>
      </c>
      <c r="E28" s="219"/>
      <c r="F28" s="223"/>
      <c r="G28" s="219"/>
      <c r="H28" s="80"/>
      <c r="I28" s="67">
        <f>D13+D14+D15+F13+F14+F15+H13+H14+H15</f>
        <v>176</v>
      </c>
      <c r="J28" s="67">
        <f>E13+E14+E15+G13+G14+G15+I13+I14+I15</f>
        <v>138</v>
      </c>
      <c r="K28" s="67">
        <f>I28-J28</f>
        <v>38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ABQ Warriors 151</v>
      </c>
      <c r="B29" s="223">
        <v>3</v>
      </c>
      <c r="C29" s="219"/>
      <c r="D29" s="223">
        <v>4</v>
      </c>
      <c r="E29" s="219"/>
      <c r="F29" s="223"/>
      <c r="G29" s="219"/>
      <c r="H29" s="80"/>
      <c r="I29" s="67">
        <f>B16+B17+B18+F16+F17+F18+H16+H17+H18</f>
        <v>146</v>
      </c>
      <c r="J29" s="67">
        <f>C16+C17+C18+G16+G17+G18+I16+I17+I18</f>
        <v>139</v>
      </c>
      <c r="K29" s="67">
        <f>I29-J29</f>
        <v>7</v>
      </c>
    </row>
    <row r="30" spans="1:26" ht="24" customHeight="1" x14ac:dyDescent="0.15">
      <c r="A30" s="59" t="str">
        <f>A19</f>
        <v>NM Cactus 15 Black</v>
      </c>
      <c r="B30" s="223">
        <v>6</v>
      </c>
      <c r="C30" s="219"/>
      <c r="D30" s="223">
        <v>1</v>
      </c>
      <c r="E30" s="219"/>
      <c r="F30" s="223"/>
      <c r="G30" s="219"/>
      <c r="H30" s="80"/>
      <c r="I30" s="67">
        <f>B19+B20+B21+D19+D20+D21+H19+H20+H21</f>
        <v>165</v>
      </c>
      <c r="J30" s="67">
        <f>C19+C20+C21+E19+E20+E21+I19+I20+I21</f>
        <v>130</v>
      </c>
      <c r="K30" s="67">
        <f>I30-J30</f>
        <v>35</v>
      </c>
    </row>
    <row r="31" spans="1:26" ht="24" customHeight="1" x14ac:dyDescent="0.15">
      <c r="A31" s="59" t="str">
        <f>A22</f>
        <v>ABQ Warriors 14-15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70</v>
      </c>
      <c r="J31" s="67">
        <f>C22+C23+C24+E22+E23+E24+G22+G23+G24</f>
        <v>150</v>
      </c>
      <c r="K31" s="67">
        <f>I31-J31</f>
        <v>-80</v>
      </c>
    </row>
    <row r="32" spans="1:26" ht="12.75" customHeight="1" x14ac:dyDescent="0.15">
      <c r="A32" s="23"/>
      <c r="B32" s="236">
        <f>SUM(B28:C31)</f>
        <v>14</v>
      </c>
      <c r="C32" s="237"/>
      <c r="D32" s="236">
        <f>SUM(D28:E31)</f>
        <v>14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557</v>
      </c>
      <c r="J32" s="74">
        <f>SUM(J28:J31)</f>
        <v>557</v>
      </c>
      <c r="K32" s="74">
        <f>SUM(K28:K31)</f>
        <v>0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EP Sunfire 15</v>
      </c>
      <c r="C35" s="219"/>
      <c r="D35" s="218" t="str">
        <f>A30</f>
        <v>NM Cactus 15 Black</v>
      </c>
      <c r="E35" s="219"/>
      <c r="F35" s="218" t="str">
        <f>A16</f>
        <v>ABQ Warriors 151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ABQ Warriors 151</v>
      </c>
      <c r="C36" s="219"/>
      <c r="D36" s="218" t="str">
        <f>A22</f>
        <v>ABQ Warriors 14-15</v>
      </c>
      <c r="E36" s="219"/>
      <c r="F36" s="218" t="str">
        <f>A13</f>
        <v>EP Sunfire 15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EP Sunfire 15</v>
      </c>
      <c r="C37" s="219"/>
      <c r="D37" s="218" t="str">
        <f>A31</f>
        <v>ABQ Warriors 14-15</v>
      </c>
      <c r="E37" s="219"/>
      <c r="F37" s="218" t="str">
        <f>A30</f>
        <v>NM Cactus 15 Black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ABQ Warriors 151</v>
      </c>
      <c r="C38" s="219"/>
      <c r="D38" s="218" t="str">
        <f>A30</f>
        <v>NM Cactus 15 Black</v>
      </c>
      <c r="E38" s="219"/>
      <c r="F38" s="218" t="str">
        <f>A28</f>
        <v>EP Sunfire 15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NM Cactus 15 Black</v>
      </c>
      <c r="C39" s="219"/>
      <c r="D39" s="218" t="str">
        <f>A31</f>
        <v>ABQ Warriors 14-15</v>
      </c>
      <c r="E39" s="219"/>
      <c r="F39" s="218" t="str">
        <f>A16</f>
        <v>ABQ Warriors 151</v>
      </c>
      <c r="G39" s="219"/>
    </row>
    <row r="40" spans="1:12" ht="18" customHeight="1" x14ac:dyDescent="0.15">
      <c r="A40" s="11" t="s">
        <v>271</v>
      </c>
      <c r="B40" s="218" t="str">
        <f>A13</f>
        <v>EP Sunfire 15</v>
      </c>
      <c r="C40" s="219"/>
      <c r="D40" s="218" t="str">
        <f>A29</f>
        <v>ABQ Warriors 151</v>
      </c>
      <c r="E40" s="219"/>
      <c r="F40" s="218" t="str">
        <f>A22</f>
        <v>ABQ Warriors 14-15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D35:E35"/>
    <mergeCell ref="F35:G35"/>
    <mergeCell ref="I34:L34"/>
    <mergeCell ref="I35:L35"/>
    <mergeCell ref="I37:L37"/>
    <mergeCell ref="F34:G34"/>
    <mergeCell ref="I38:L38"/>
    <mergeCell ref="D36:E36"/>
    <mergeCell ref="F36:G36"/>
    <mergeCell ref="D37:E37"/>
    <mergeCell ref="F37:G37"/>
    <mergeCell ref="B38:C38"/>
    <mergeCell ref="D38:E38"/>
    <mergeCell ref="F38:G38"/>
    <mergeCell ref="A22:A24"/>
    <mergeCell ref="A19:A21"/>
    <mergeCell ref="D29:E29"/>
    <mergeCell ref="F29:G29"/>
    <mergeCell ref="F32:G32"/>
    <mergeCell ref="D30:E30"/>
    <mergeCell ref="F30:G30"/>
    <mergeCell ref="F31:G31"/>
    <mergeCell ref="B37:C37"/>
    <mergeCell ref="B35:C35"/>
    <mergeCell ref="B36:C36"/>
    <mergeCell ref="B30:C30"/>
    <mergeCell ref="B29:C29"/>
    <mergeCell ref="A16:A18"/>
    <mergeCell ref="D16:E18"/>
    <mergeCell ref="A13:A15"/>
    <mergeCell ref="B28:C28"/>
    <mergeCell ref="F28:G28"/>
    <mergeCell ref="B27:C27"/>
    <mergeCell ref="B26:D26"/>
    <mergeCell ref="B13:C15"/>
    <mergeCell ref="D28:E28"/>
    <mergeCell ref="D27:E27"/>
    <mergeCell ref="F27:G27"/>
    <mergeCell ref="F26:H26"/>
    <mergeCell ref="B39:C39"/>
    <mergeCell ref="B40:C40"/>
    <mergeCell ref="D40:E40"/>
    <mergeCell ref="A42:H42"/>
    <mergeCell ref="A43:H43"/>
    <mergeCell ref="F40:G40"/>
    <mergeCell ref="D39:E39"/>
    <mergeCell ref="F39:G39"/>
    <mergeCell ref="B12:C12"/>
    <mergeCell ref="D12:E12"/>
    <mergeCell ref="A1:M1"/>
    <mergeCell ref="A2:M2"/>
    <mergeCell ref="A7:H7"/>
    <mergeCell ref="H12:I12"/>
    <mergeCell ref="K12:L12"/>
    <mergeCell ref="I26:J26"/>
    <mergeCell ref="F12:G12"/>
    <mergeCell ref="J13:J15"/>
    <mergeCell ref="K13:L15"/>
    <mergeCell ref="H22:I24"/>
    <mergeCell ref="J22:J24"/>
    <mergeCell ref="J16:J18"/>
    <mergeCell ref="K16:L18"/>
    <mergeCell ref="J19:J21"/>
    <mergeCell ref="K19:L21"/>
    <mergeCell ref="K22:L24"/>
    <mergeCell ref="B31:C31"/>
    <mergeCell ref="D31:E31"/>
    <mergeCell ref="D32:E32"/>
    <mergeCell ref="B32:C32"/>
    <mergeCell ref="B34:C34"/>
    <mergeCell ref="D34:E34"/>
  </mergeCells>
  <pageMargins left="0.09" right="0.46" top="0.91" bottom="0.63" header="0" footer="0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F0"/>
    <pageSetUpPr fitToPage="1"/>
  </sheetPr>
  <dimension ref="A1:Z1000"/>
  <sheetViews>
    <sheetView workbookViewId="0">
      <selection activeCell="D32" sqref="D32:E32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Pools!D88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Pools!D89</f>
        <v>ABQ Convention Center Ct. 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Pools!A87</f>
        <v>Division III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309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NML 15 Extreme</v>
      </c>
      <c r="C12" s="222"/>
      <c r="D12" s="218" t="str">
        <f>A16</f>
        <v>Outlaw Young Guns 15</v>
      </c>
      <c r="E12" s="219"/>
      <c r="F12" s="218" t="str">
        <f>A19</f>
        <v>NLVC 16 Select Red</v>
      </c>
      <c r="G12" s="219"/>
      <c r="H12" s="218" t="str">
        <f>A22</f>
        <v>NEVC 16 Purple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Pools!D91</f>
        <v>NML 15 Extreme</v>
      </c>
      <c r="B13" s="235"/>
      <c r="C13" s="228"/>
      <c r="D13" s="21">
        <v>25</v>
      </c>
      <c r="E13" s="21">
        <v>20</v>
      </c>
      <c r="F13" s="21">
        <v>25</v>
      </c>
      <c r="G13" s="21">
        <v>14</v>
      </c>
      <c r="H13" s="21">
        <v>25</v>
      </c>
      <c r="I13" s="21">
        <v>10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19</v>
      </c>
      <c r="F14" s="21">
        <v>25</v>
      </c>
      <c r="G14" s="21">
        <v>12</v>
      </c>
      <c r="H14" s="21">
        <v>25</v>
      </c>
      <c r="I14" s="21">
        <v>9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Pools!D92</f>
        <v>Outlaw Young Guns 15</v>
      </c>
      <c r="B16" s="26">
        <f>IF(E13&gt;0,E13," ")</f>
        <v>20</v>
      </c>
      <c r="C16" s="26">
        <f>IF(D13&gt;0,D13," ")</f>
        <v>25</v>
      </c>
      <c r="D16" s="235"/>
      <c r="E16" s="228"/>
      <c r="F16" s="21">
        <v>25</v>
      </c>
      <c r="G16" s="21">
        <v>18</v>
      </c>
      <c r="H16" s="21">
        <v>25</v>
      </c>
      <c r="I16" s="21">
        <v>11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19</v>
      </c>
      <c r="C17" s="26">
        <f>IF(D14&gt;0,D14," ")</f>
        <v>25</v>
      </c>
      <c r="D17" s="229"/>
      <c r="E17" s="230"/>
      <c r="F17" s="21">
        <v>25</v>
      </c>
      <c r="G17" s="21">
        <v>22</v>
      </c>
      <c r="H17" s="21">
        <v>25</v>
      </c>
      <c r="I17" s="21">
        <v>16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Pools!D93</f>
        <v>NLVC 16 Select Red</v>
      </c>
      <c r="B19" s="26">
        <f>IF(G13&gt;0,G13," ")</f>
        <v>14</v>
      </c>
      <c r="C19" s="26">
        <f>IF(F13&gt;0,F13," ")</f>
        <v>25</v>
      </c>
      <c r="D19" s="26">
        <f>IF(G16&gt;0,G16," ")</f>
        <v>18</v>
      </c>
      <c r="E19" s="26">
        <f>IF(F16&gt;0,F16," ")</f>
        <v>25</v>
      </c>
      <c r="F19" s="28"/>
      <c r="G19" s="28"/>
      <c r="H19" s="21">
        <v>25</v>
      </c>
      <c r="I19" s="21">
        <v>16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12</v>
      </c>
      <c r="C20" s="26">
        <f>IF(F14&gt;0,F14," ")</f>
        <v>25</v>
      </c>
      <c r="D20" s="26">
        <f>IF(G17&gt;0,G17," ")</f>
        <v>22</v>
      </c>
      <c r="E20" s="26">
        <f>IF(F17&gt;0,F17," ")</f>
        <v>25</v>
      </c>
      <c r="F20" s="28"/>
      <c r="G20" s="28"/>
      <c r="H20" s="21">
        <v>11</v>
      </c>
      <c r="I20" s="21">
        <v>25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>
        <v>15</v>
      </c>
      <c r="I21" s="21">
        <v>13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Pools!D94</f>
        <v>NEVC 16 Purple</v>
      </c>
      <c r="B22" s="26">
        <f>IF(I13&gt;0,I13," ")</f>
        <v>10</v>
      </c>
      <c r="C22" s="26">
        <f>IF(H13&gt;0,H13," ")</f>
        <v>25</v>
      </c>
      <c r="D22" s="26">
        <f>IF(I16&gt;0,I16," ")</f>
        <v>11</v>
      </c>
      <c r="E22" s="26">
        <f>IF(H16&gt;0,H16," ")</f>
        <v>25</v>
      </c>
      <c r="F22" s="26">
        <f>IF(I19&gt;0,I19," ")</f>
        <v>16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9</v>
      </c>
      <c r="C23" s="26">
        <f>IF(H14&gt;0,H14," ")</f>
        <v>25</v>
      </c>
      <c r="D23" s="26">
        <f>IF(I17&gt;0,I17," ")</f>
        <v>16</v>
      </c>
      <c r="E23" s="26">
        <f>IF(H17&gt;0,H17," ")</f>
        <v>25</v>
      </c>
      <c r="F23" s="26">
        <f>IF(I20&gt;0,I20," ")</f>
        <v>25</v>
      </c>
      <c r="G23" s="26">
        <f>IF(H20&gt;0,H20," ")</f>
        <v>11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NML 15 Extreme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84</v>
      </c>
      <c r="K28" s="67">
        <f>I28-J28</f>
        <v>66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Outlaw Young Guns 15</v>
      </c>
      <c r="B29" s="223">
        <v>4</v>
      </c>
      <c r="C29" s="219"/>
      <c r="D29" s="223">
        <v>2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NLVC 16 Select Red</v>
      </c>
      <c r="B30" s="223">
        <v>2</v>
      </c>
      <c r="C30" s="219"/>
      <c r="D30" s="223">
        <v>5</v>
      </c>
      <c r="E30" s="219"/>
      <c r="F30" s="223"/>
      <c r="G30" s="219"/>
      <c r="H30" s="80"/>
      <c r="I30" s="67">
        <f>B19+B20+B21+D19+D20+D21+H19+H20+H21</f>
        <v>117</v>
      </c>
      <c r="J30" s="67">
        <f>C19+C20+C21+E19+E20+E21+I19+I20+I21</f>
        <v>154</v>
      </c>
      <c r="K30" s="67">
        <f>I30-J30</f>
        <v>-37</v>
      </c>
    </row>
    <row r="31" spans="1:26" ht="24" customHeight="1" x14ac:dyDescent="0.15">
      <c r="A31" s="59" t="str">
        <f>A22</f>
        <v>NEVC 16 Purple</v>
      </c>
      <c r="B31" s="223">
        <v>1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87</v>
      </c>
      <c r="J31" s="67">
        <f>C22+C23+C24+E22+E23+E24+G22+G23+G24</f>
        <v>136</v>
      </c>
      <c r="K31" s="67">
        <f>I31-J31</f>
        <v>-49</v>
      </c>
    </row>
    <row r="32" spans="1:26" ht="12.75" customHeight="1" x14ac:dyDescent="0.15">
      <c r="A32" s="23"/>
      <c r="B32" s="236">
        <f>SUM(B28:C31)</f>
        <v>13</v>
      </c>
      <c r="C32" s="237"/>
      <c r="D32" s="236">
        <f>SUM(D28:E31)</f>
        <v>13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NML 15 Extreme</v>
      </c>
      <c r="C35" s="219"/>
      <c r="D35" s="218" t="str">
        <f>A30</f>
        <v>NLVC 16 Select Red</v>
      </c>
      <c r="E35" s="219"/>
      <c r="F35" s="218" t="str">
        <f>A16</f>
        <v>Outlaw Young Guns 15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Outlaw Young Guns 15</v>
      </c>
      <c r="C36" s="219"/>
      <c r="D36" s="218" t="str">
        <f>A22</f>
        <v>NEVC 16 Purple</v>
      </c>
      <c r="E36" s="219"/>
      <c r="F36" s="218" t="str">
        <f>A13</f>
        <v>NML 15 Extreme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NML 15 Extreme</v>
      </c>
      <c r="C37" s="219"/>
      <c r="D37" s="218" t="str">
        <f>A31</f>
        <v>NEVC 16 Purple</v>
      </c>
      <c r="E37" s="219"/>
      <c r="F37" s="218" t="str">
        <f>A30</f>
        <v>NLVC 16 Select Red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Outlaw Young Guns 15</v>
      </c>
      <c r="C38" s="219"/>
      <c r="D38" s="218" t="str">
        <f>A30</f>
        <v>NLVC 16 Select Red</v>
      </c>
      <c r="E38" s="219"/>
      <c r="F38" s="218" t="str">
        <f>A28</f>
        <v>NML 15 Extreme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NLVC 16 Select Red</v>
      </c>
      <c r="C39" s="219"/>
      <c r="D39" s="218" t="str">
        <f>A31</f>
        <v>NEVC 16 Purple</v>
      </c>
      <c r="E39" s="219"/>
      <c r="F39" s="218" t="str">
        <f>A16</f>
        <v>Outlaw Young Guns 15</v>
      </c>
      <c r="G39" s="219"/>
    </row>
    <row r="40" spans="1:12" ht="18" customHeight="1" x14ac:dyDescent="0.15">
      <c r="A40" s="11" t="s">
        <v>271</v>
      </c>
      <c r="B40" s="218" t="str">
        <f>A13</f>
        <v>NML 15 Extreme</v>
      </c>
      <c r="C40" s="219"/>
      <c r="D40" s="218" t="str">
        <f>A29</f>
        <v>Outlaw Young Guns 15</v>
      </c>
      <c r="E40" s="219"/>
      <c r="F40" s="218" t="str">
        <f>A22</f>
        <v>NEVC 16 Purple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35:C35"/>
    <mergeCell ref="D35:E35"/>
    <mergeCell ref="F35:G35"/>
    <mergeCell ref="I35:L35"/>
    <mergeCell ref="I34:L34"/>
    <mergeCell ref="D34:E34"/>
    <mergeCell ref="F34:G34"/>
    <mergeCell ref="D36:E36"/>
    <mergeCell ref="F36:G36"/>
    <mergeCell ref="B36:C36"/>
    <mergeCell ref="B37:C37"/>
    <mergeCell ref="D37:E37"/>
    <mergeCell ref="F37:G37"/>
    <mergeCell ref="I37:L37"/>
    <mergeCell ref="B38:C38"/>
    <mergeCell ref="I38:L38"/>
    <mergeCell ref="D39:E39"/>
    <mergeCell ref="F39:G39"/>
    <mergeCell ref="D38:E38"/>
    <mergeCell ref="D40:E40"/>
    <mergeCell ref="F40:G40"/>
    <mergeCell ref="F38:G38"/>
    <mergeCell ref="A42:H42"/>
    <mergeCell ref="A43:H43"/>
    <mergeCell ref="B39:C39"/>
    <mergeCell ref="B40:C40"/>
    <mergeCell ref="K12:L12"/>
    <mergeCell ref="J16:J18"/>
    <mergeCell ref="K16:L18"/>
    <mergeCell ref="B29:C29"/>
    <mergeCell ref="D29:E29"/>
    <mergeCell ref="F29:G29"/>
    <mergeCell ref="J19:J21"/>
    <mergeCell ref="I26:J26"/>
    <mergeCell ref="B31:C31"/>
    <mergeCell ref="D31:E31"/>
    <mergeCell ref="F31:G31"/>
    <mergeCell ref="B32:C32"/>
    <mergeCell ref="B34:C34"/>
    <mergeCell ref="A19:A21"/>
    <mergeCell ref="F32:G32"/>
    <mergeCell ref="A7:H7"/>
    <mergeCell ref="B27:C27"/>
    <mergeCell ref="D27:E27"/>
    <mergeCell ref="B26:D26"/>
    <mergeCell ref="F26:H26"/>
    <mergeCell ref="F27:G27"/>
    <mergeCell ref="D32:E32"/>
    <mergeCell ref="D28:E28"/>
    <mergeCell ref="F28:G28"/>
    <mergeCell ref="B28:C28"/>
    <mergeCell ref="B30:C30"/>
    <mergeCell ref="D30:E30"/>
    <mergeCell ref="F30:G30"/>
    <mergeCell ref="H12:I12"/>
    <mergeCell ref="A1:M1"/>
    <mergeCell ref="A2:M2"/>
    <mergeCell ref="K13:L15"/>
    <mergeCell ref="K19:L21"/>
    <mergeCell ref="A22:A24"/>
    <mergeCell ref="F12:G12"/>
    <mergeCell ref="J13:J15"/>
    <mergeCell ref="K22:L24"/>
    <mergeCell ref="H22:I24"/>
    <mergeCell ref="J22:J24"/>
    <mergeCell ref="D12:E12"/>
    <mergeCell ref="B12:C12"/>
    <mergeCell ref="A13:A15"/>
    <mergeCell ref="B13:C15"/>
    <mergeCell ref="A16:A18"/>
    <mergeCell ref="D16:E18"/>
  </mergeCells>
  <pageMargins left="0.09" right="0.46" top="0.91" bottom="0.63" header="0" footer="0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F0"/>
    <pageSetUpPr fitToPage="1"/>
  </sheetPr>
  <dimension ref="A1:Z1000"/>
  <sheetViews>
    <sheetView workbookViewId="0">
      <selection activeCell="K25" sqref="K25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Pools!B96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Pools!B97</f>
        <v>ABQ Convention Center Ct. 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Pools!A87</f>
        <v>Division III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344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2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ABQ Premier 15 Koa</v>
      </c>
      <c r="C12" s="222"/>
      <c r="D12" s="218" t="str">
        <f>A16</f>
        <v>Amarillo Xtreme 14 Chaos</v>
      </c>
      <c r="E12" s="219"/>
      <c r="F12" s="218" t="str">
        <f>A19</f>
        <v>505 Voltage 15</v>
      </c>
      <c r="G12" s="219"/>
      <c r="H12" s="218" t="str">
        <f>A22</f>
        <v>NM Cactus 15/16 Black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Pools!B99</f>
        <v>ABQ Premier 15 Koa</v>
      </c>
      <c r="B13" s="235"/>
      <c r="C13" s="228"/>
      <c r="D13" s="21">
        <v>25</v>
      </c>
      <c r="E13" s="21">
        <v>16</v>
      </c>
      <c r="F13" s="21">
        <v>25</v>
      </c>
      <c r="G13" s="21">
        <v>12</v>
      </c>
      <c r="H13" s="21">
        <v>25</v>
      </c>
      <c r="I13" s="21">
        <v>9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17</v>
      </c>
      <c r="F14" s="21">
        <v>25</v>
      </c>
      <c r="G14" s="21">
        <v>21</v>
      </c>
      <c r="H14" s="21">
        <v>25</v>
      </c>
      <c r="I14" s="21">
        <v>9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Pools!B100</f>
        <v>Amarillo Xtreme 14 Chaos</v>
      </c>
      <c r="B16" s="26">
        <f>IF(E13&gt;0,E13," ")</f>
        <v>16</v>
      </c>
      <c r="C16" s="26">
        <f>IF(D13&gt;0,D13," ")</f>
        <v>25</v>
      </c>
      <c r="D16" s="235"/>
      <c r="E16" s="228"/>
      <c r="F16" s="21">
        <v>25</v>
      </c>
      <c r="G16" s="21">
        <v>20</v>
      </c>
      <c r="H16" s="21">
        <v>25</v>
      </c>
      <c r="I16" s="21">
        <v>18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17</v>
      </c>
      <c r="C17" s="26">
        <f>IF(D14&gt;0,D14," ")</f>
        <v>25</v>
      </c>
      <c r="D17" s="229"/>
      <c r="E17" s="230"/>
      <c r="F17" s="21">
        <v>25</v>
      </c>
      <c r="G17" s="21">
        <v>13</v>
      </c>
      <c r="H17" s="21">
        <v>25</v>
      </c>
      <c r="I17" s="21">
        <v>22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Pools!B101</f>
        <v>505 Voltage 15</v>
      </c>
      <c r="B19" s="26">
        <f>IF(G13&gt;0,G13," ")</f>
        <v>12</v>
      </c>
      <c r="C19" s="26">
        <f>IF(F13&gt;0,F13," ")</f>
        <v>25</v>
      </c>
      <c r="D19" s="26">
        <f>IF(G16&gt;0,G16," ")</f>
        <v>20</v>
      </c>
      <c r="E19" s="26">
        <f>IF(F16&gt;0,F16," ")</f>
        <v>25</v>
      </c>
      <c r="F19" s="28"/>
      <c r="G19" s="28"/>
      <c r="H19" s="21">
        <v>25</v>
      </c>
      <c r="I19" s="21">
        <v>10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21</v>
      </c>
      <c r="C20" s="26">
        <f>IF(F14&gt;0,F14," ")</f>
        <v>25</v>
      </c>
      <c r="D20" s="26">
        <f>IF(G17&gt;0,G17," ")</f>
        <v>13</v>
      </c>
      <c r="E20" s="26">
        <f>IF(F17&gt;0,F17," ")</f>
        <v>25</v>
      </c>
      <c r="F20" s="28"/>
      <c r="G20" s="28"/>
      <c r="H20" s="21">
        <v>25</v>
      </c>
      <c r="I20" s="21">
        <v>12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Pools!B102</f>
        <v>NM Cactus 15/16 Black</v>
      </c>
      <c r="B22" s="26">
        <f>IF(I13&gt;0,I13," ")</f>
        <v>9</v>
      </c>
      <c r="C22" s="26">
        <f>IF(H13&gt;0,H13," ")</f>
        <v>25</v>
      </c>
      <c r="D22" s="26">
        <f>IF(I16&gt;0,I16," ")</f>
        <v>18</v>
      </c>
      <c r="E22" s="26">
        <f>IF(H16&gt;0,H16," ")</f>
        <v>25</v>
      </c>
      <c r="F22" s="26">
        <f>IF(I19&gt;0,I19," ")</f>
        <v>10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9</v>
      </c>
      <c r="C23" s="26">
        <f>IF(H14&gt;0,H14," ")</f>
        <v>25</v>
      </c>
      <c r="D23" s="26">
        <f>IF(I17&gt;0,I17," ")</f>
        <v>22</v>
      </c>
      <c r="E23" s="26">
        <f>IF(H17&gt;0,H17," ")</f>
        <v>25</v>
      </c>
      <c r="F23" s="26">
        <f>IF(I20&gt;0,I20," ")</f>
        <v>12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ABQ Premier 15 Koa</v>
      </c>
      <c r="B28" s="223"/>
      <c r="C28" s="219"/>
      <c r="D28" s="223"/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84</v>
      </c>
      <c r="K28" s="67">
        <f>I28-J28</f>
        <v>66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Amarillo Xtreme 14 Chaos</v>
      </c>
      <c r="B29" s="223"/>
      <c r="C29" s="219"/>
      <c r="D29" s="223"/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505 Voltage 15</v>
      </c>
      <c r="B30" s="223"/>
      <c r="C30" s="219"/>
      <c r="D30" s="223"/>
      <c r="E30" s="219"/>
      <c r="F30" s="223"/>
      <c r="G30" s="219"/>
      <c r="H30" s="80"/>
      <c r="I30" s="67">
        <f>B19+B20+B21+D19+D20+D21+H19+H20+H21</f>
        <v>116</v>
      </c>
      <c r="J30" s="67">
        <f>C19+C20+C21+E19+E20+E21+I19+I20+I21</f>
        <v>122</v>
      </c>
      <c r="K30" s="67">
        <f>I30-J30</f>
        <v>-6</v>
      </c>
    </row>
    <row r="31" spans="1:26" ht="24" customHeight="1" x14ac:dyDescent="0.15">
      <c r="A31" s="59" t="str">
        <f>A22</f>
        <v>NM Cactus 15/16 Black</v>
      </c>
      <c r="B31" s="223"/>
      <c r="C31" s="219"/>
      <c r="D31" s="223"/>
      <c r="E31" s="219"/>
      <c r="F31" s="223"/>
      <c r="G31" s="219"/>
      <c r="H31" s="80"/>
      <c r="I31" s="67">
        <f>B22+B23+B24+D22+D23+D24+F22+F23+F24</f>
        <v>80</v>
      </c>
      <c r="J31" s="67">
        <f>C22+C23+C24+E22+E23+E24+G22+G23+G24</f>
        <v>150</v>
      </c>
      <c r="K31" s="67">
        <f>I31-J31</f>
        <v>-70</v>
      </c>
    </row>
    <row r="32" spans="1:26" ht="12.75" customHeight="1" x14ac:dyDescent="0.15">
      <c r="A32" s="23"/>
      <c r="B32" s="236">
        <f>SUM(B28:C31)</f>
        <v>0</v>
      </c>
      <c r="C32" s="237"/>
      <c r="D32" s="236">
        <f>SUM(D28:E31)</f>
        <v>0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ABQ Premier 15 Koa</v>
      </c>
      <c r="C35" s="219"/>
      <c r="D35" s="218" t="str">
        <f>A30</f>
        <v>505 Voltage 15</v>
      </c>
      <c r="E35" s="219"/>
      <c r="F35" s="218" t="str">
        <f>A16</f>
        <v>Amarillo Xtreme 14 Chaos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Amarillo Xtreme 14 Chaos</v>
      </c>
      <c r="C36" s="219"/>
      <c r="D36" s="218" t="str">
        <f>A22</f>
        <v>NM Cactus 15/16 Black</v>
      </c>
      <c r="E36" s="219"/>
      <c r="F36" s="218" t="str">
        <f>A13</f>
        <v>ABQ Premier 15 Koa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ABQ Premier 15 Koa</v>
      </c>
      <c r="C37" s="219"/>
      <c r="D37" s="218" t="str">
        <f>A31</f>
        <v>NM Cactus 15/16 Black</v>
      </c>
      <c r="E37" s="219"/>
      <c r="F37" s="218" t="str">
        <f>A30</f>
        <v>505 Voltage 15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Amarillo Xtreme 14 Chaos</v>
      </c>
      <c r="C38" s="219"/>
      <c r="D38" s="218" t="str">
        <f>A30</f>
        <v>505 Voltage 15</v>
      </c>
      <c r="E38" s="219"/>
      <c r="F38" s="218" t="str">
        <f>A28</f>
        <v>ABQ Premier 15 Koa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505 Voltage 15</v>
      </c>
      <c r="C39" s="219"/>
      <c r="D39" s="218" t="str">
        <f>A31</f>
        <v>NM Cactus 15/16 Black</v>
      </c>
      <c r="E39" s="219"/>
      <c r="F39" s="218" t="str">
        <f>A16</f>
        <v>Amarillo Xtreme 14 Chaos</v>
      </c>
      <c r="G39" s="219"/>
    </row>
    <row r="40" spans="1:12" ht="18" customHeight="1" x14ac:dyDescent="0.15">
      <c r="A40" s="11" t="s">
        <v>271</v>
      </c>
      <c r="B40" s="218" t="str">
        <f>A13</f>
        <v>ABQ Premier 15 Koa</v>
      </c>
      <c r="C40" s="219"/>
      <c r="D40" s="218" t="str">
        <f>A29</f>
        <v>Amarillo Xtreme 14 Chaos</v>
      </c>
      <c r="E40" s="219"/>
      <c r="F40" s="218" t="str">
        <f>A22</f>
        <v>NM Cactus 15/16 Black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28:C28"/>
    <mergeCell ref="D28:E28"/>
    <mergeCell ref="F28:G28"/>
    <mergeCell ref="D29:E29"/>
    <mergeCell ref="F29:G29"/>
    <mergeCell ref="B29:C29"/>
    <mergeCell ref="B30:C30"/>
    <mergeCell ref="B37:C37"/>
    <mergeCell ref="B35:C35"/>
    <mergeCell ref="B36:C36"/>
    <mergeCell ref="B39:C39"/>
    <mergeCell ref="B32:C32"/>
    <mergeCell ref="B31:C31"/>
    <mergeCell ref="A43:H43"/>
    <mergeCell ref="B40:C40"/>
    <mergeCell ref="D40:E40"/>
    <mergeCell ref="F40:G40"/>
    <mergeCell ref="D32:E32"/>
    <mergeCell ref="F32:G32"/>
    <mergeCell ref="B38:C38"/>
    <mergeCell ref="D38:E38"/>
    <mergeCell ref="F38:G38"/>
    <mergeCell ref="D35:E35"/>
    <mergeCell ref="F35:G35"/>
    <mergeCell ref="D39:E39"/>
    <mergeCell ref="F39:G39"/>
    <mergeCell ref="A42:H42"/>
    <mergeCell ref="D30:E30"/>
    <mergeCell ref="F30:G30"/>
    <mergeCell ref="D36:E36"/>
    <mergeCell ref="F36:G36"/>
    <mergeCell ref="D37:E37"/>
    <mergeCell ref="F37:G37"/>
    <mergeCell ref="F34:G34"/>
    <mergeCell ref="D31:E31"/>
    <mergeCell ref="F31:G31"/>
    <mergeCell ref="A7:H7"/>
    <mergeCell ref="A1:M1"/>
    <mergeCell ref="A2:M2"/>
    <mergeCell ref="D12:E12"/>
    <mergeCell ref="K12:L12"/>
    <mergeCell ref="F12:G12"/>
    <mergeCell ref="H12:I12"/>
    <mergeCell ref="B12:C12"/>
    <mergeCell ref="K19:L21"/>
    <mergeCell ref="K22:L24"/>
    <mergeCell ref="J13:J15"/>
    <mergeCell ref="K13:L15"/>
    <mergeCell ref="J16:J18"/>
    <mergeCell ref="K16:L18"/>
    <mergeCell ref="J22:J24"/>
    <mergeCell ref="A19:A21"/>
    <mergeCell ref="A22:A24"/>
    <mergeCell ref="A13:A15"/>
    <mergeCell ref="B13:C15"/>
    <mergeCell ref="A16:A18"/>
    <mergeCell ref="D16:E18"/>
    <mergeCell ref="J19:J21"/>
    <mergeCell ref="D27:E27"/>
    <mergeCell ref="B26:D26"/>
    <mergeCell ref="F26:H26"/>
    <mergeCell ref="I26:J26"/>
    <mergeCell ref="F27:G27"/>
    <mergeCell ref="B27:C27"/>
    <mergeCell ref="H22:I24"/>
    <mergeCell ref="I37:L37"/>
    <mergeCell ref="I38:L38"/>
    <mergeCell ref="B34:C34"/>
    <mergeCell ref="D34:E34"/>
    <mergeCell ref="I34:L34"/>
    <mergeCell ref="I35:L35"/>
  </mergeCells>
  <printOptions horizontalCentered="1" verticalCentered="1"/>
  <pageMargins left="0.2" right="0.23" top="0.17" bottom="0.2" header="0" footer="0"/>
  <pageSetup orientation="landscape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Pools!C96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Pools!C97</f>
        <v>ABQ Convention Center Ct. 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Pools!A87</f>
        <v>Division III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345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13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SF Storm 151 Thunderbolt</v>
      </c>
      <c r="C12" s="222"/>
      <c r="D12" s="218" t="str">
        <f>A16</f>
        <v>E3VB 13 Edge</v>
      </c>
      <c r="E12" s="219"/>
      <c r="F12" s="218" t="str">
        <f>A19</f>
        <v>Statera 17</v>
      </c>
      <c r="G12" s="219"/>
      <c r="H12" s="218" t="str">
        <f>A22</f>
        <v>VBINQ Swoosh 15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Pools!C99</f>
        <v>SF Storm 151 Thunderbolt</v>
      </c>
      <c r="B13" s="235"/>
      <c r="C13" s="228"/>
      <c r="D13" s="14">
        <v>25</v>
      </c>
      <c r="E13" s="14">
        <v>23</v>
      </c>
      <c r="F13" s="14">
        <v>25</v>
      </c>
      <c r="G13" s="14">
        <v>11</v>
      </c>
      <c r="H13" s="14">
        <v>25</v>
      </c>
      <c r="I13" s="14">
        <v>13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9</v>
      </c>
      <c r="F14" s="14">
        <v>25</v>
      </c>
      <c r="G14" s="14">
        <v>10</v>
      </c>
      <c r="H14" s="14">
        <v>25</v>
      </c>
      <c r="I14" s="14">
        <v>9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Pools!C100</f>
        <v>E3VB 13 Edge</v>
      </c>
      <c r="B16" s="26">
        <f>IF(E13&gt;0,E13," ")</f>
        <v>23</v>
      </c>
      <c r="C16" s="26">
        <f>IF(D13&gt;0,D13," ")</f>
        <v>25</v>
      </c>
      <c r="D16" s="235"/>
      <c r="E16" s="228"/>
      <c r="F16" s="14">
        <v>25</v>
      </c>
      <c r="G16" s="14">
        <v>16</v>
      </c>
      <c r="H16" s="14">
        <v>25</v>
      </c>
      <c r="I16" s="14">
        <v>14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9</v>
      </c>
      <c r="C17" s="26">
        <f>IF(D14&gt;0,D14," ")</f>
        <v>25</v>
      </c>
      <c r="D17" s="229"/>
      <c r="E17" s="230"/>
      <c r="F17" s="14">
        <v>25</v>
      </c>
      <c r="G17" s="14">
        <v>16</v>
      </c>
      <c r="H17" s="14">
        <v>25</v>
      </c>
      <c r="I17" s="14">
        <v>13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Pools!C101</f>
        <v>Statera 17</v>
      </c>
      <c r="B19" s="26">
        <f>IF(G13&gt;0,G13," ")</f>
        <v>11</v>
      </c>
      <c r="C19" s="26">
        <f>IF(F13&gt;0,F13," ")</f>
        <v>25</v>
      </c>
      <c r="D19" s="26">
        <f>IF(G16&gt;0,G16," ")</f>
        <v>16</v>
      </c>
      <c r="E19" s="26">
        <f>IF(F16&gt;0,F16," ")</f>
        <v>25</v>
      </c>
      <c r="F19" s="28"/>
      <c r="G19" s="28"/>
      <c r="H19" s="14">
        <v>25</v>
      </c>
      <c r="I19" s="14">
        <v>17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10</v>
      </c>
      <c r="C20" s="26">
        <f>IF(F14&gt;0,F14," ")</f>
        <v>25</v>
      </c>
      <c r="D20" s="26">
        <f>IF(G17&gt;0,G17," ")</f>
        <v>16</v>
      </c>
      <c r="E20" s="26">
        <f>IF(F17&gt;0,F17," ")</f>
        <v>25</v>
      </c>
      <c r="F20" s="28"/>
      <c r="G20" s="28"/>
      <c r="H20" s="14">
        <v>13</v>
      </c>
      <c r="I20" s="14">
        <v>25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14">
        <v>15</v>
      </c>
      <c r="I21" s="14">
        <v>9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Pools!C102</f>
        <v>VBINQ Swoosh 15</v>
      </c>
      <c r="B22" s="26">
        <f>IF(I13&gt;0,I13," ")</f>
        <v>13</v>
      </c>
      <c r="C22" s="26">
        <f>IF(H13&gt;0,H13," ")</f>
        <v>25</v>
      </c>
      <c r="D22" s="26">
        <f>IF(I16&gt;0,I16," ")</f>
        <v>14</v>
      </c>
      <c r="E22" s="26">
        <f>IF(H16&gt;0,H16," ")</f>
        <v>25</v>
      </c>
      <c r="F22" s="26">
        <f>IF(I19&gt;0,I19," ")</f>
        <v>17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9</v>
      </c>
      <c r="C23" s="26">
        <f>IF(H14&gt;0,H14," ")</f>
        <v>25</v>
      </c>
      <c r="D23" s="26">
        <f>IF(I17&gt;0,I17," ")</f>
        <v>13</v>
      </c>
      <c r="E23" s="26">
        <f>IF(H17&gt;0,H17," ")</f>
        <v>25</v>
      </c>
      <c r="F23" s="26">
        <f>IF(I20&gt;0,I20," ")</f>
        <v>25</v>
      </c>
      <c r="G23" s="26">
        <f>IF(H20&gt;0,H20," ")</f>
        <v>13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SF Storm 151 Thunderbolt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75</v>
      </c>
      <c r="K28" s="67">
        <f>I28-J28</f>
        <v>75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E3VB 13 Edge</v>
      </c>
      <c r="B29" s="223">
        <v>4</v>
      </c>
      <c r="C29" s="219"/>
      <c r="D29" s="223">
        <v>2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Statera 17</v>
      </c>
      <c r="B30" s="223">
        <v>2</v>
      </c>
      <c r="C30" s="219"/>
      <c r="D30" s="223">
        <v>5</v>
      </c>
      <c r="E30" s="219"/>
      <c r="F30" s="223"/>
      <c r="G30" s="219"/>
      <c r="H30" s="80"/>
      <c r="I30" s="67">
        <f>B19+B20+B21+D19+D20+D21+H19+H20+H21</f>
        <v>106</v>
      </c>
      <c r="J30" s="67">
        <f>C19+C20+C21+E19+E20+E21+I19+I20+I21</f>
        <v>151</v>
      </c>
      <c r="K30" s="67">
        <f>I30-J30</f>
        <v>-45</v>
      </c>
    </row>
    <row r="31" spans="1:26" ht="24" customHeight="1" x14ac:dyDescent="0.15">
      <c r="A31" s="59" t="str">
        <f>A22</f>
        <v>VBINQ Swoosh 15</v>
      </c>
      <c r="B31" s="223">
        <v>1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91</v>
      </c>
      <c r="J31" s="67">
        <f>C22+C23+C24+E22+E23+E24+G22+G23+G24</f>
        <v>138</v>
      </c>
      <c r="K31" s="67">
        <f>I31-J31</f>
        <v>-47</v>
      </c>
    </row>
    <row r="32" spans="1:26" ht="12.75" customHeight="1" x14ac:dyDescent="0.15">
      <c r="A32" s="23"/>
      <c r="B32" s="236">
        <f>SUM(B28:C31)</f>
        <v>13</v>
      </c>
      <c r="C32" s="237"/>
      <c r="D32" s="236">
        <f>SUM(D28:E31)</f>
        <v>13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SF Storm 151 Thunderbolt</v>
      </c>
      <c r="C35" s="219"/>
      <c r="D35" s="218" t="str">
        <f>A30</f>
        <v>Statera 17</v>
      </c>
      <c r="E35" s="219"/>
      <c r="F35" s="218" t="str">
        <f>A16</f>
        <v>E3VB 13 Edge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E3VB 13 Edge</v>
      </c>
      <c r="C36" s="219"/>
      <c r="D36" s="218" t="str">
        <f>A22</f>
        <v>VBINQ Swoosh 15</v>
      </c>
      <c r="E36" s="219"/>
      <c r="F36" s="218" t="str">
        <f>A13</f>
        <v>SF Storm 151 Thunderbolt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SF Storm 151 Thunderbolt</v>
      </c>
      <c r="C37" s="219"/>
      <c r="D37" s="218" t="str">
        <f>A31</f>
        <v>VBINQ Swoosh 15</v>
      </c>
      <c r="E37" s="219"/>
      <c r="F37" s="218" t="str">
        <f>A30</f>
        <v>Statera 17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E3VB 13 Edge</v>
      </c>
      <c r="C38" s="219"/>
      <c r="D38" s="218" t="str">
        <f>A30</f>
        <v>Statera 17</v>
      </c>
      <c r="E38" s="219"/>
      <c r="F38" s="218" t="str">
        <f>A28</f>
        <v>SF Storm 151 Thunderbolt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Statera 17</v>
      </c>
      <c r="C39" s="219"/>
      <c r="D39" s="218" t="str">
        <f>A31</f>
        <v>VBINQ Swoosh 15</v>
      </c>
      <c r="E39" s="219"/>
      <c r="F39" s="218" t="str">
        <f>A16</f>
        <v>E3VB 13 Edge</v>
      </c>
      <c r="G39" s="219"/>
    </row>
    <row r="40" spans="1:12" ht="18" customHeight="1" x14ac:dyDescent="0.15">
      <c r="A40" s="11" t="s">
        <v>271</v>
      </c>
      <c r="B40" s="218" t="str">
        <f>A13</f>
        <v>SF Storm 151 Thunderbolt</v>
      </c>
      <c r="C40" s="219"/>
      <c r="D40" s="218" t="str">
        <f>A29</f>
        <v>E3VB 13 Edge</v>
      </c>
      <c r="E40" s="219"/>
      <c r="F40" s="218" t="str">
        <f>A22</f>
        <v>VBINQ Swoosh 15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28:C28"/>
    <mergeCell ref="D28:E28"/>
    <mergeCell ref="F28:G28"/>
    <mergeCell ref="D29:E29"/>
    <mergeCell ref="F29:G29"/>
    <mergeCell ref="B29:C29"/>
    <mergeCell ref="B30:C30"/>
    <mergeCell ref="B37:C37"/>
    <mergeCell ref="B35:C35"/>
    <mergeCell ref="B36:C36"/>
    <mergeCell ref="B39:C39"/>
    <mergeCell ref="B32:C32"/>
    <mergeCell ref="B31:C31"/>
    <mergeCell ref="A43:H43"/>
    <mergeCell ref="B40:C40"/>
    <mergeCell ref="D40:E40"/>
    <mergeCell ref="F40:G40"/>
    <mergeCell ref="D32:E32"/>
    <mergeCell ref="F32:G32"/>
    <mergeCell ref="B38:C38"/>
    <mergeCell ref="D38:E38"/>
    <mergeCell ref="F38:G38"/>
    <mergeCell ref="D35:E35"/>
    <mergeCell ref="F35:G35"/>
    <mergeCell ref="D39:E39"/>
    <mergeCell ref="F39:G39"/>
    <mergeCell ref="A42:H42"/>
    <mergeCell ref="D30:E30"/>
    <mergeCell ref="F30:G30"/>
    <mergeCell ref="D36:E36"/>
    <mergeCell ref="F36:G36"/>
    <mergeCell ref="D37:E37"/>
    <mergeCell ref="F37:G37"/>
    <mergeCell ref="F34:G34"/>
    <mergeCell ref="D31:E31"/>
    <mergeCell ref="F31:G31"/>
    <mergeCell ref="A7:H7"/>
    <mergeCell ref="A1:M1"/>
    <mergeCell ref="A2:M2"/>
    <mergeCell ref="D12:E12"/>
    <mergeCell ref="K12:L12"/>
    <mergeCell ref="F12:G12"/>
    <mergeCell ref="H12:I12"/>
    <mergeCell ref="B12:C12"/>
    <mergeCell ref="K19:L21"/>
    <mergeCell ref="K22:L24"/>
    <mergeCell ref="J13:J15"/>
    <mergeCell ref="K13:L15"/>
    <mergeCell ref="J16:J18"/>
    <mergeCell ref="K16:L18"/>
    <mergeCell ref="J22:J24"/>
    <mergeCell ref="A19:A21"/>
    <mergeCell ref="A22:A24"/>
    <mergeCell ref="A13:A15"/>
    <mergeCell ref="B13:C15"/>
    <mergeCell ref="A16:A18"/>
    <mergeCell ref="D16:E18"/>
    <mergeCell ref="J19:J21"/>
    <mergeCell ref="D27:E27"/>
    <mergeCell ref="B26:D26"/>
    <mergeCell ref="F26:H26"/>
    <mergeCell ref="I26:J26"/>
    <mergeCell ref="F27:G27"/>
    <mergeCell ref="B27:C27"/>
    <mergeCell ref="H22:I24"/>
    <mergeCell ref="I37:L37"/>
    <mergeCell ref="I38:L38"/>
    <mergeCell ref="B34:C34"/>
    <mergeCell ref="D34:E34"/>
    <mergeCell ref="I34:L34"/>
    <mergeCell ref="I35:L35"/>
  </mergeCells>
  <printOptions horizontalCentered="1" verticalCentered="1"/>
  <pageMargins left="0.2" right="0.23" top="0.17" bottom="0.2" header="0" footer="0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7" width="15.6640625" customWidth="1"/>
    <col min="8" max="8" width="22.6640625" customWidth="1"/>
    <col min="9" max="26" width="9.1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 x14ac:dyDescent="0.15">
      <c r="A3" s="76"/>
      <c r="B3" s="105" t="str">
        <f>Pools!D96</f>
        <v>AM Pool - 8:00am Start</v>
      </c>
      <c r="C3" s="78"/>
      <c r="D3" s="76"/>
      <c r="E3" s="76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 x14ac:dyDescent="0.15">
      <c r="A4" s="5" t="s">
        <v>5</v>
      </c>
      <c r="B4" s="6" t="str">
        <f>Pools!D97</f>
        <v>ABQ Convention Center Ct. 14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Pools!A87</f>
        <v>Division III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 x14ac:dyDescent="0.15">
      <c r="A7" s="233" t="s">
        <v>421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 x14ac:dyDescent="0.15">
      <c r="A9" s="9" t="s">
        <v>8</v>
      </c>
      <c r="B9" s="23" t="s">
        <v>426</v>
      </c>
      <c r="C9" s="23"/>
      <c r="D9" s="9"/>
      <c r="E9" s="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 x14ac:dyDescent="0.15">
      <c r="A10" s="9" t="s">
        <v>10</v>
      </c>
      <c r="B10" s="10">
        <v>14</v>
      </c>
      <c r="C10" s="10"/>
      <c r="D10" s="9"/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 customHeight="1" x14ac:dyDescent="0.15">
      <c r="A12" s="11" t="s">
        <v>11</v>
      </c>
      <c r="B12" s="218" t="str">
        <f>A13</f>
        <v>ARVC 15N3 Adidas</v>
      </c>
      <c r="C12" s="222"/>
      <c r="D12" s="218" t="str">
        <f>A16</f>
        <v>District 12 Phantom 14</v>
      </c>
      <c r="E12" s="219"/>
      <c r="F12" s="218" t="str">
        <f>A19</f>
        <v>APAC 13 Norm</v>
      </c>
      <c r="G12" s="219"/>
      <c r="H12" s="11" t="s">
        <v>14</v>
      </c>
      <c r="I12" s="218" t="s">
        <v>15</v>
      </c>
      <c r="J12" s="21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Pools!D99</f>
        <v>ARVC 15N3 Adidas</v>
      </c>
      <c r="B13" s="235"/>
      <c r="C13" s="228"/>
      <c r="D13" s="14">
        <v>25</v>
      </c>
      <c r="E13" s="14">
        <v>14</v>
      </c>
      <c r="F13" s="21">
        <v>25</v>
      </c>
      <c r="G13" s="21">
        <v>16</v>
      </c>
      <c r="H13" s="224">
        <v>1</v>
      </c>
      <c r="I13" s="227">
        <v>1</v>
      </c>
      <c r="J13" s="22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20</v>
      </c>
      <c r="F14" s="21">
        <v>25</v>
      </c>
      <c r="G14" s="21">
        <v>14</v>
      </c>
      <c r="H14" s="225"/>
      <c r="I14" s="229"/>
      <c r="J14" s="23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14">
        <v>25</v>
      </c>
      <c r="E15" s="14">
        <v>19</v>
      </c>
      <c r="F15" s="21">
        <v>25</v>
      </c>
      <c r="G15" s="21">
        <v>10</v>
      </c>
      <c r="H15" s="226"/>
      <c r="I15" s="231"/>
      <c r="J15" s="23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Pools!D100</f>
        <v>District 12 Phantom 14</v>
      </c>
      <c r="B16" s="26">
        <f>IF(E13&gt;0,E13," ")</f>
        <v>14</v>
      </c>
      <c r="C16" s="26">
        <f>IF(D13&gt;0,D13," ")</f>
        <v>25</v>
      </c>
      <c r="D16" s="235"/>
      <c r="E16" s="228"/>
      <c r="F16" s="14">
        <v>23</v>
      </c>
      <c r="G16" s="14">
        <v>25</v>
      </c>
      <c r="H16" s="224">
        <v>2</v>
      </c>
      <c r="I16" s="227">
        <v>3</v>
      </c>
      <c r="J16" s="228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20</v>
      </c>
      <c r="C17" s="26">
        <f>IF(D14&gt;0,D14," ")</f>
        <v>25</v>
      </c>
      <c r="D17" s="229"/>
      <c r="E17" s="230"/>
      <c r="F17" s="14">
        <v>25</v>
      </c>
      <c r="G17" s="14">
        <v>23</v>
      </c>
      <c r="H17" s="225"/>
      <c r="I17" s="229"/>
      <c r="J17" s="23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19</v>
      </c>
      <c r="C18" s="26">
        <f>IF(D15&gt;0,D15," ")</f>
        <v>25</v>
      </c>
      <c r="D18" s="231"/>
      <c r="E18" s="232"/>
      <c r="F18" s="14">
        <v>17</v>
      </c>
      <c r="G18" s="14">
        <v>25</v>
      </c>
      <c r="H18" s="226"/>
      <c r="I18" s="231"/>
      <c r="J18" s="23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Pools!D101</f>
        <v>APAC 13 Norm</v>
      </c>
      <c r="B19" s="26">
        <f>IF(G13&gt;0,G13," ")</f>
        <v>16</v>
      </c>
      <c r="C19" s="26">
        <f>IF(F13&gt;0,F13," ")</f>
        <v>25</v>
      </c>
      <c r="D19" s="26">
        <f>IF(G16&gt;0,G16," ")</f>
        <v>25</v>
      </c>
      <c r="E19" s="26">
        <f>IF(F16&gt;0,F16," ")</f>
        <v>23</v>
      </c>
      <c r="F19" s="235"/>
      <c r="G19" s="228"/>
      <c r="H19" s="224">
        <v>3</v>
      </c>
      <c r="I19" s="227">
        <v>2</v>
      </c>
      <c r="J19" s="228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14</v>
      </c>
      <c r="C20" s="26">
        <f>IF(F14&gt;0,F14," ")</f>
        <v>25</v>
      </c>
      <c r="D20" s="26">
        <f>IF(G17&gt;0,G17," ")</f>
        <v>23</v>
      </c>
      <c r="E20" s="26">
        <f>IF(F17&gt;0,F17," ")</f>
        <v>25</v>
      </c>
      <c r="F20" s="229"/>
      <c r="G20" s="230"/>
      <c r="H20" s="225"/>
      <c r="I20" s="229"/>
      <c r="J20" s="23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>
        <f>IF(G15&gt;0,G15," ")</f>
        <v>10</v>
      </c>
      <c r="C21" s="26">
        <f>IF(F15&gt;0,F15," ")</f>
        <v>25</v>
      </c>
      <c r="D21" s="26">
        <f>IF(G18&gt;0,G18," ")</f>
        <v>25</v>
      </c>
      <c r="E21" s="26">
        <f>IF(F18&gt;0,F18," ")</f>
        <v>17</v>
      </c>
      <c r="F21" s="231"/>
      <c r="G21" s="232"/>
      <c r="H21" s="226"/>
      <c r="I21" s="231"/>
      <c r="J21" s="23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0.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customHeight="1" x14ac:dyDescent="0.15">
      <c r="A23" s="23"/>
      <c r="B23" s="220" t="s">
        <v>204</v>
      </c>
      <c r="C23" s="221"/>
      <c r="D23" s="221"/>
      <c r="E23" s="221"/>
      <c r="F23" s="220" t="s">
        <v>216</v>
      </c>
      <c r="G23" s="221"/>
      <c r="H23" s="221"/>
      <c r="I23" s="220" t="s">
        <v>217</v>
      </c>
      <c r="J23" s="221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 x14ac:dyDescent="0.15">
      <c r="A24" s="12"/>
      <c r="B24" s="218" t="s">
        <v>218</v>
      </c>
      <c r="C24" s="222"/>
      <c r="D24" s="234" t="s">
        <v>222</v>
      </c>
      <c r="E24" s="222"/>
      <c r="F24" s="234" t="s">
        <v>218</v>
      </c>
      <c r="G24" s="222"/>
      <c r="H24" s="54" t="s">
        <v>222</v>
      </c>
      <c r="I24" s="54" t="s">
        <v>229</v>
      </c>
      <c r="J24" s="54" t="s">
        <v>230</v>
      </c>
      <c r="K24" s="56" t="s">
        <v>231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4" customHeight="1" x14ac:dyDescent="0.15">
      <c r="A25" s="59" t="str">
        <f>A13</f>
        <v>ARVC 15N3 Adidas</v>
      </c>
      <c r="B25" s="223">
        <v>6</v>
      </c>
      <c r="C25" s="219"/>
      <c r="D25" s="223">
        <v>0</v>
      </c>
      <c r="E25" s="219"/>
      <c r="F25" s="223"/>
      <c r="G25" s="219"/>
      <c r="H25" s="80"/>
      <c r="I25" s="67">
        <f>IF(D13+D14+D15+F13+F14+F15=0,0,D13+D14+D15+F13+F14+F15)</f>
        <v>150</v>
      </c>
      <c r="J25" s="67">
        <f>E13+E14+E15+G13+G14+G15</f>
        <v>93</v>
      </c>
      <c r="K25" s="67">
        <f>I25-J25</f>
        <v>57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4" customHeight="1" x14ac:dyDescent="0.15">
      <c r="A26" s="59" t="str">
        <f>A16</f>
        <v>District 12 Phantom 14</v>
      </c>
      <c r="B26" s="223">
        <v>1</v>
      </c>
      <c r="C26" s="219"/>
      <c r="D26" s="223">
        <v>5</v>
      </c>
      <c r="E26" s="219"/>
      <c r="F26" s="223"/>
      <c r="G26" s="219"/>
      <c r="H26" s="80"/>
      <c r="I26" s="67">
        <f>IF(B16+B17+B18+F16+F17+F18=0,0,B16+B17+B18+F16+F17+F18)</f>
        <v>118</v>
      </c>
      <c r="J26" s="67">
        <f>C16+C17+C18+G16+G17+G18</f>
        <v>148</v>
      </c>
      <c r="K26" s="67">
        <f>I26-J26</f>
        <v>-30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4" customHeight="1" x14ac:dyDescent="0.15">
      <c r="A27" s="59" t="str">
        <f>A19</f>
        <v>APAC 13 Norm</v>
      </c>
      <c r="B27" s="223">
        <v>2</v>
      </c>
      <c r="C27" s="219"/>
      <c r="D27" s="223">
        <v>4</v>
      </c>
      <c r="E27" s="219"/>
      <c r="F27" s="223"/>
      <c r="G27" s="219"/>
      <c r="H27" s="80"/>
      <c r="I27" s="67">
        <f>B19+B20+B21+D19+D20+D21</f>
        <v>113</v>
      </c>
      <c r="J27" s="67">
        <f>C19+C20+C21+E19+E20+E21</f>
        <v>140</v>
      </c>
      <c r="K27" s="67">
        <f>I27-J27</f>
        <v>-27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 x14ac:dyDescent="0.15">
      <c r="A28" s="23"/>
      <c r="B28" s="236">
        <f>SUM(B25:C27)</f>
        <v>9</v>
      </c>
      <c r="C28" s="237"/>
      <c r="D28" s="236">
        <f>SUM(D25:E27)</f>
        <v>9</v>
      </c>
      <c r="E28" s="237"/>
      <c r="F28" s="236">
        <f>SUM(F25:G27)</f>
        <v>0</v>
      </c>
      <c r="G28" s="237"/>
      <c r="H28" s="74">
        <f>SUM(H25:H27)</f>
        <v>0</v>
      </c>
      <c r="I28" s="74">
        <f>SUM(I25:I27)</f>
        <v>381</v>
      </c>
      <c r="J28" s="74">
        <f>SUM(J25:J27)</f>
        <v>381</v>
      </c>
      <c r="K28" s="74">
        <f>SUM(K25:K27)</f>
        <v>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4" customHeight="1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24" customHeight="1" x14ac:dyDescent="0.15">
      <c r="A30" s="11"/>
      <c r="B30" s="218" t="s">
        <v>261</v>
      </c>
      <c r="C30" s="219"/>
      <c r="D30" s="218" t="s">
        <v>261</v>
      </c>
      <c r="E30" s="219"/>
      <c r="F30" s="218" t="s">
        <v>262</v>
      </c>
      <c r="G30" s="219"/>
      <c r="H30" s="239" t="s">
        <v>423</v>
      </c>
      <c r="I30" s="210"/>
      <c r="J30" s="210"/>
      <c r="K30" s="210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8" customHeight="1" x14ac:dyDescent="0.15">
      <c r="A31" s="11" t="s">
        <v>263</v>
      </c>
      <c r="B31" s="218" t="str">
        <f>A13</f>
        <v>ARVC 15N3 Adidas</v>
      </c>
      <c r="C31" s="219"/>
      <c r="D31" s="218" t="str">
        <f>A19</f>
        <v>APAC 13 Norm</v>
      </c>
      <c r="E31" s="219"/>
      <c r="F31" s="218" t="str">
        <f>A16</f>
        <v>District 12 Phantom 14</v>
      </c>
      <c r="G31" s="219"/>
      <c r="H31" s="239" t="s">
        <v>266</v>
      </c>
      <c r="I31" s="210"/>
      <c r="J31" s="210"/>
      <c r="K31" s="210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8" customHeight="1" x14ac:dyDescent="0.15">
      <c r="A32" s="11" t="s">
        <v>265</v>
      </c>
      <c r="B32" s="218" t="str">
        <f>A16</f>
        <v>District 12 Phantom 14</v>
      </c>
      <c r="C32" s="219"/>
      <c r="D32" s="218" t="str">
        <f>A19</f>
        <v>APAC 13 Norm</v>
      </c>
      <c r="E32" s="219"/>
      <c r="F32" s="218" t="str">
        <f>A13</f>
        <v>ARVC 15N3 Adidas</v>
      </c>
      <c r="G32" s="219"/>
      <c r="H32" s="79"/>
      <c r="I32" s="79"/>
      <c r="J32" s="79"/>
      <c r="K32" s="79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8" customHeight="1" x14ac:dyDescent="0.15">
      <c r="A33" s="11" t="s">
        <v>267</v>
      </c>
      <c r="B33" s="218" t="str">
        <f>A13</f>
        <v>ARVC 15N3 Adidas</v>
      </c>
      <c r="C33" s="219"/>
      <c r="D33" s="218" t="str">
        <f>A16</f>
        <v>District 12 Phantom 14</v>
      </c>
      <c r="E33" s="219"/>
      <c r="F33" s="218" t="str">
        <f>A19</f>
        <v>APAC 13 Norm</v>
      </c>
      <c r="G33" s="219"/>
      <c r="H33" s="239" t="s">
        <v>424</v>
      </c>
      <c r="I33" s="210"/>
      <c r="J33" s="210"/>
      <c r="K33" s="210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8" customHeight="1" x14ac:dyDescent="0.15">
      <c r="A34" s="23"/>
      <c r="B34" s="23"/>
      <c r="C34" s="23"/>
      <c r="D34" s="23"/>
      <c r="E34" s="23"/>
      <c r="F34" s="23"/>
      <c r="G34" s="23"/>
      <c r="H34" s="239" t="s">
        <v>279</v>
      </c>
      <c r="I34" s="210"/>
      <c r="J34" s="210"/>
      <c r="K34" s="210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8" customHeight="1" x14ac:dyDescent="0.15">
      <c r="A35" s="243"/>
      <c r="B35" s="210"/>
      <c r="C35" s="210"/>
      <c r="D35" s="210"/>
      <c r="E35" s="210"/>
      <c r="F35" s="210"/>
      <c r="G35" s="1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8" customHeight="1" x14ac:dyDescent="0.2">
      <c r="A36" s="244" t="s">
        <v>425</v>
      </c>
      <c r="B36" s="210"/>
      <c r="C36" s="210"/>
      <c r="D36" s="210"/>
      <c r="E36" s="210"/>
      <c r="F36" s="210"/>
      <c r="G36" s="89"/>
      <c r="H36" s="89"/>
      <c r="I36" s="3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8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8" customHeight="1" x14ac:dyDescent="0.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 customHeigh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 customHeigh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 customHeight="1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 customHeight="1" x14ac:dyDescent="0.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 customHeight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customHeight="1" x14ac:dyDescent="0.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 customHeight="1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customHeight="1" x14ac:dyDescent="0.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customHeight="1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customHeight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customHeight="1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customHeight="1" x14ac:dyDescent="0.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customHeight="1" x14ac:dyDescent="0.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 customHeight="1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 customHeight="1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 customHeight="1" x14ac:dyDescent="0.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 customHeight="1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customHeight="1" x14ac:dyDescent="0.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customHeight="1" x14ac:dyDescent="0.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customHeight="1" x14ac:dyDescent="0.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customHeight="1" x14ac:dyDescent="0.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customHeight="1" x14ac:dyDescent="0.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customHeight="1" x14ac:dyDescent="0.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 customHeight="1" x14ac:dyDescent="0.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 customHeight="1" x14ac:dyDescent="0.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customHeight="1" x14ac:dyDescent="0.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customHeight="1" x14ac:dyDescent="0.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customHeight="1" x14ac:dyDescent="0.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customHeight="1" x14ac:dyDescent="0.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customHeight="1" x14ac:dyDescent="0.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customHeight="1" x14ac:dyDescent="0.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customHeight="1" x14ac:dyDescent="0.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customHeight="1" x14ac:dyDescent="0.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customHeight="1" x14ac:dyDescent="0.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customHeight="1" x14ac:dyDescent="0.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customHeight="1" x14ac:dyDescent="0.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customHeight="1" x14ac:dyDescent="0.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customHeight="1" x14ac:dyDescent="0.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customHeight="1" x14ac:dyDescent="0.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customHeight="1" x14ac:dyDescent="0.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customHeight="1" x14ac:dyDescent="0.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customHeight="1" x14ac:dyDescent="0.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customHeight="1" x14ac:dyDescent="0.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customHeight="1" x14ac:dyDescent="0.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customHeight="1" x14ac:dyDescent="0.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customHeight="1" x14ac:dyDescent="0.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customHeight="1" x14ac:dyDescent="0.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customHeight="1" x14ac:dyDescent="0.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customHeight="1" x14ac:dyDescent="0.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customHeight="1" x14ac:dyDescent="0.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customHeight="1" x14ac:dyDescent="0.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customHeight="1" x14ac:dyDescent="0.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customHeight="1" x14ac:dyDescent="0.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customHeight="1" x14ac:dyDescent="0.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customHeight="1" x14ac:dyDescent="0.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customHeight="1" x14ac:dyDescent="0.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customHeight="1" x14ac:dyDescent="0.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customHeight="1" x14ac:dyDescent="0.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customHeight="1" x14ac:dyDescent="0.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customHeight="1" x14ac:dyDescent="0.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customHeight="1" x14ac:dyDescent="0.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customHeight="1" x14ac:dyDescent="0.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customHeight="1" x14ac:dyDescent="0.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customHeight="1" x14ac:dyDescent="0.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customHeight="1" x14ac:dyDescent="0.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customHeight="1" x14ac:dyDescent="0.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customHeight="1" x14ac:dyDescent="0.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customHeight="1" x14ac:dyDescent="0.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customHeight="1" x14ac:dyDescent="0.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customHeight="1" x14ac:dyDescent="0.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customHeight="1" x14ac:dyDescent="0.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customHeight="1" x14ac:dyDescent="0.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customHeight="1" x14ac:dyDescent="0.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customHeight="1" x14ac:dyDescent="0.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customHeight="1" x14ac:dyDescent="0.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customHeight="1" x14ac:dyDescent="0.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customHeight="1" x14ac:dyDescent="0.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customHeight="1" x14ac:dyDescent="0.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customHeight="1" x14ac:dyDescent="0.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customHeight="1" x14ac:dyDescent="0.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customHeight="1" x14ac:dyDescent="0.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customHeight="1" x14ac:dyDescent="0.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customHeight="1" x14ac:dyDescent="0.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customHeight="1" x14ac:dyDescent="0.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customHeight="1" x14ac:dyDescent="0.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customHeight="1" x14ac:dyDescent="0.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customHeight="1" x14ac:dyDescent="0.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customHeight="1" x14ac:dyDescent="0.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customHeight="1" x14ac:dyDescent="0.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customHeight="1" x14ac:dyDescent="0.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customHeight="1" x14ac:dyDescent="0.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customHeight="1" x14ac:dyDescent="0.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customHeight="1" x14ac:dyDescent="0.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customHeight="1" x14ac:dyDescent="0.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customHeight="1" x14ac:dyDescent="0.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customHeight="1" x14ac:dyDescent="0.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customHeight="1" x14ac:dyDescent="0.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customHeight="1" x14ac:dyDescent="0.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customHeight="1" x14ac:dyDescent="0.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customHeight="1" x14ac:dyDescent="0.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customHeight="1" x14ac:dyDescent="0.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customHeight="1" x14ac:dyDescent="0.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customHeight="1" x14ac:dyDescent="0.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customHeight="1" x14ac:dyDescent="0.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customHeight="1" x14ac:dyDescent="0.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customHeight="1" x14ac:dyDescent="0.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customHeight="1" x14ac:dyDescent="0.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customHeight="1" x14ac:dyDescent="0.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customHeight="1" x14ac:dyDescent="0.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customHeight="1" x14ac:dyDescent="0.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customHeight="1" x14ac:dyDescent="0.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customHeight="1" x14ac:dyDescent="0.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customHeight="1" x14ac:dyDescent="0.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customHeight="1" x14ac:dyDescent="0.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customHeight="1" x14ac:dyDescent="0.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customHeight="1" x14ac:dyDescent="0.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customHeight="1" x14ac:dyDescent="0.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customHeight="1" x14ac:dyDescent="0.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customHeight="1" x14ac:dyDescent="0.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customHeight="1" x14ac:dyDescent="0.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customHeight="1" x14ac:dyDescent="0.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customHeight="1" x14ac:dyDescent="0.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customHeight="1" x14ac:dyDescent="0.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customHeight="1" x14ac:dyDescent="0.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customHeight="1" x14ac:dyDescent="0.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customHeight="1" x14ac:dyDescent="0.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customHeight="1" x14ac:dyDescent="0.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customHeight="1" x14ac:dyDescent="0.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customHeight="1" x14ac:dyDescent="0.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customHeight="1" x14ac:dyDescent="0.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customHeight="1" x14ac:dyDescent="0.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customHeight="1" x14ac:dyDescent="0.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customHeight="1" x14ac:dyDescent="0.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customHeight="1" x14ac:dyDescent="0.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customHeight="1" x14ac:dyDescent="0.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customHeight="1" x14ac:dyDescent="0.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customHeight="1" x14ac:dyDescent="0.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customHeight="1" x14ac:dyDescent="0.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customHeight="1" x14ac:dyDescent="0.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customHeight="1" x14ac:dyDescent="0.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customHeight="1" x14ac:dyDescent="0.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customHeight="1" x14ac:dyDescent="0.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customHeight="1" x14ac:dyDescent="0.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customHeight="1" x14ac:dyDescent="0.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customHeight="1" x14ac:dyDescent="0.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customHeight="1" x14ac:dyDescent="0.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customHeight="1" x14ac:dyDescent="0.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customHeight="1" x14ac:dyDescent="0.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customHeight="1" x14ac:dyDescent="0.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customHeight="1" x14ac:dyDescent="0.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customHeight="1" x14ac:dyDescent="0.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customHeight="1" x14ac:dyDescent="0.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customHeight="1" x14ac:dyDescent="0.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customHeight="1" x14ac:dyDescent="0.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customHeight="1" x14ac:dyDescent="0.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customHeight="1" x14ac:dyDescent="0.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customHeight="1" x14ac:dyDescent="0.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customHeight="1" x14ac:dyDescent="0.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customHeight="1" x14ac:dyDescent="0.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customHeight="1" x14ac:dyDescent="0.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customHeight="1" x14ac:dyDescent="0.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customHeight="1" x14ac:dyDescent="0.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customHeight="1" x14ac:dyDescent="0.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customHeight="1" x14ac:dyDescent="0.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customHeight="1" x14ac:dyDescent="0.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customHeight="1" x14ac:dyDescent="0.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customHeight="1" x14ac:dyDescent="0.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customHeight="1" x14ac:dyDescent="0.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customHeight="1" x14ac:dyDescent="0.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customHeight="1" x14ac:dyDescent="0.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customHeight="1" x14ac:dyDescent="0.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customHeight="1" x14ac:dyDescent="0.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customHeight="1" x14ac:dyDescent="0.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customHeight="1" x14ac:dyDescent="0.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customHeight="1" x14ac:dyDescent="0.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customHeight="1" x14ac:dyDescent="0.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customHeight="1" x14ac:dyDescent="0.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customHeight="1" x14ac:dyDescent="0.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customHeight="1" x14ac:dyDescent="0.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customHeight="1" x14ac:dyDescent="0.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customHeight="1" x14ac:dyDescent="0.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customHeight="1" x14ac:dyDescent="0.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customHeight="1" x14ac:dyDescent="0.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customHeight="1" x14ac:dyDescent="0.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customHeight="1" x14ac:dyDescent="0.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customHeight="1" x14ac:dyDescent="0.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customHeight="1" x14ac:dyDescent="0.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customHeight="1" x14ac:dyDescent="0.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customHeight="1" x14ac:dyDescent="0.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customHeight="1" x14ac:dyDescent="0.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customHeight="1" x14ac:dyDescent="0.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customHeight="1" x14ac:dyDescent="0.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customHeight="1" x14ac:dyDescent="0.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customHeight="1" x14ac:dyDescent="0.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customHeight="1" x14ac:dyDescent="0.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customHeight="1" x14ac:dyDescent="0.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customHeight="1" x14ac:dyDescent="0.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customHeight="1" x14ac:dyDescent="0.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customHeight="1" x14ac:dyDescent="0.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customHeight="1" x14ac:dyDescent="0.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customHeight="1" x14ac:dyDescent="0.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customHeight="1" x14ac:dyDescent="0.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customHeight="1" x14ac:dyDescent="0.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customHeight="1" x14ac:dyDescent="0.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customHeight="1" x14ac:dyDescent="0.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customHeight="1" x14ac:dyDescent="0.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customHeight="1" x14ac:dyDescent="0.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customHeight="1" x14ac:dyDescent="0.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customHeight="1" x14ac:dyDescent="0.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customHeight="1" x14ac:dyDescent="0.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customHeight="1" x14ac:dyDescent="0.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customHeight="1" x14ac:dyDescent="0.1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customHeight="1" x14ac:dyDescent="0.1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customHeight="1" x14ac:dyDescent="0.1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customHeight="1" x14ac:dyDescent="0.1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customHeight="1" x14ac:dyDescent="0.1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customHeight="1" x14ac:dyDescent="0.1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customHeight="1" x14ac:dyDescent="0.1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customHeight="1" x14ac:dyDescent="0.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customHeight="1" x14ac:dyDescent="0.1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customHeight="1" x14ac:dyDescent="0.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customHeight="1" x14ac:dyDescent="0.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customHeight="1" x14ac:dyDescent="0.1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customHeight="1" x14ac:dyDescent="0.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customHeight="1" x14ac:dyDescent="0.1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customHeight="1" x14ac:dyDescent="0.1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customHeight="1" x14ac:dyDescent="0.1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customHeight="1" x14ac:dyDescent="0.1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customHeight="1" x14ac:dyDescent="0.1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customHeight="1" x14ac:dyDescent="0.1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customHeight="1" x14ac:dyDescent="0.1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customHeight="1" x14ac:dyDescent="0.1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customHeight="1" x14ac:dyDescent="0.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customHeight="1" x14ac:dyDescent="0.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customHeight="1" x14ac:dyDescent="0.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customHeight="1" x14ac:dyDescent="0.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customHeight="1" x14ac:dyDescent="0.1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customHeight="1" x14ac:dyDescent="0.1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customHeight="1" x14ac:dyDescent="0.1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customHeight="1" x14ac:dyDescent="0.1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customHeight="1" x14ac:dyDescent="0.1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customHeight="1" x14ac:dyDescent="0.1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customHeight="1" x14ac:dyDescent="0.1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customHeight="1" x14ac:dyDescent="0.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customHeight="1" x14ac:dyDescent="0.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customHeight="1" x14ac:dyDescent="0.1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customHeight="1" x14ac:dyDescent="0.1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customHeight="1" x14ac:dyDescent="0.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customHeight="1" x14ac:dyDescent="0.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customHeight="1" x14ac:dyDescent="0.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customHeight="1" x14ac:dyDescent="0.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customHeight="1" x14ac:dyDescent="0.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customHeight="1" x14ac:dyDescent="0.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customHeight="1" x14ac:dyDescent="0.1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customHeight="1" x14ac:dyDescent="0.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customHeight="1" x14ac:dyDescent="0.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customHeight="1" x14ac:dyDescent="0.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customHeight="1" x14ac:dyDescent="0.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customHeight="1" x14ac:dyDescent="0.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customHeight="1" x14ac:dyDescent="0.1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customHeight="1" x14ac:dyDescent="0.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customHeight="1" x14ac:dyDescent="0.1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customHeight="1" x14ac:dyDescent="0.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customHeight="1" x14ac:dyDescent="0.1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customHeight="1" x14ac:dyDescent="0.1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customHeight="1" x14ac:dyDescent="0.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customHeight="1" x14ac:dyDescent="0.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customHeight="1" x14ac:dyDescent="0.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customHeight="1" x14ac:dyDescent="0.1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customHeight="1" x14ac:dyDescent="0.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customHeight="1" x14ac:dyDescent="0.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customHeight="1" x14ac:dyDescent="0.1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customHeight="1" x14ac:dyDescent="0.1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customHeight="1" x14ac:dyDescent="0.1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customHeight="1" x14ac:dyDescent="0.1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customHeight="1" x14ac:dyDescent="0.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customHeight="1" x14ac:dyDescent="0.1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customHeight="1" x14ac:dyDescent="0.1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customHeight="1" x14ac:dyDescent="0.1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customHeight="1" x14ac:dyDescent="0.1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customHeight="1" x14ac:dyDescent="0.1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customHeight="1" x14ac:dyDescent="0.1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customHeight="1" x14ac:dyDescent="0.1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customHeight="1" x14ac:dyDescent="0.1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customHeight="1" x14ac:dyDescent="0.1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customHeight="1" x14ac:dyDescent="0.1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customHeight="1" x14ac:dyDescent="0.1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customHeight="1" x14ac:dyDescent="0.1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customHeight="1" x14ac:dyDescent="0.1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customHeight="1" x14ac:dyDescent="0.1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customHeight="1" x14ac:dyDescent="0.1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customHeight="1" x14ac:dyDescent="0.1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customHeight="1" x14ac:dyDescent="0.1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customHeight="1" x14ac:dyDescent="0.1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customHeight="1" x14ac:dyDescent="0.1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customHeight="1" x14ac:dyDescent="0.1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customHeight="1" x14ac:dyDescent="0.1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customHeight="1" x14ac:dyDescent="0.1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customHeight="1" x14ac:dyDescent="0.1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customHeight="1" x14ac:dyDescent="0.1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customHeight="1" x14ac:dyDescent="0.1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customHeight="1" x14ac:dyDescent="0.1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customHeight="1" x14ac:dyDescent="0.1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customHeight="1" x14ac:dyDescent="0.1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customHeight="1" x14ac:dyDescent="0.1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customHeight="1" x14ac:dyDescent="0.1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customHeight="1" x14ac:dyDescent="0.1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customHeight="1" x14ac:dyDescent="0.1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customHeight="1" x14ac:dyDescent="0.1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customHeight="1" x14ac:dyDescent="0.1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customHeight="1" x14ac:dyDescent="0.1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customHeight="1" x14ac:dyDescent="0.1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customHeight="1" x14ac:dyDescent="0.1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customHeight="1" x14ac:dyDescent="0.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customHeight="1" x14ac:dyDescent="0.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customHeight="1" x14ac:dyDescent="0.1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customHeight="1" x14ac:dyDescent="0.1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customHeight="1" x14ac:dyDescent="0.1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customHeight="1" x14ac:dyDescent="0.1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customHeight="1" x14ac:dyDescent="0.1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customHeight="1" x14ac:dyDescent="0.1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customHeight="1" x14ac:dyDescent="0.1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customHeight="1" x14ac:dyDescent="0.1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customHeight="1" x14ac:dyDescent="0.1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customHeight="1" x14ac:dyDescent="0.1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customHeight="1" x14ac:dyDescent="0.1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customHeight="1" x14ac:dyDescent="0.1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customHeight="1" x14ac:dyDescent="0.1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customHeight="1" x14ac:dyDescent="0.1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customHeight="1" x14ac:dyDescent="0.1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customHeight="1" x14ac:dyDescent="0.1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customHeight="1" x14ac:dyDescent="0.1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customHeight="1" x14ac:dyDescent="0.1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customHeight="1" x14ac:dyDescent="0.1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customHeight="1" x14ac:dyDescent="0.1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customHeight="1" x14ac:dyDescent="0.1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customHeight="1" x14ac:dyDescent="0.1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customHeight="1" x14ac:dyDescent="0.1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customHeight="1" x14ac:dyDescent="0.1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customHeight="1" x14ac:dyDescent="0.1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customHeight="1" x14ac:dyDescent="0.1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customHeight="1" x14ac:dyDescent="0.1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customHeight="1" x14ac:dyDescent="0.1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customHeight="1" x14ac:dyDescent="0.1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customHeight="1" x14ac:dyDescent="0.1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customHeight="1" x14ac:dyDescent="0.1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customHeight="1" x14ac:dyDescent="0.1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customHeight="1" x14ac:dyDescent="0.1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customHeight="1" x14ac:dyDescent="0.1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customHeight="1" x14ac:dyDescent="0.1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customHeight="1" x14ac:dyDescent="0.1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customHeight="1" x14ac:dyDescent="0.1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customHeight="1" x14ac:dyDescent="0.1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customHeight="1" x14ac:dyDescent="0.1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customHeight="1" x14ac:dyDescent="0.1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customHeight="1" x14ac:dyDescent="0.1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customHeight="1" x14ac:dyDescent="0.1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customHeight="1" x14ac:dyDescent="0.1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customHeight="1" x14ac:dyDescent="0.1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customHeight="1" x14ac:dyDescent="0.1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customHeight="1" x14ac:dyDescent="0.1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customHeight="1" x14ac:dyDescent="0.1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customHeight="1" x14ac:dyDescent="0.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customHeight="1" x14ac:dyDescent="0.1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customHeight="1" x14ac:dyDescent="0.1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customHeight="1" x14ac:dyDescent="0.1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customHeight="1" x14ac:dyDescent="0.1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customHeight="1" x14ac:dyDescent="0.1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customHeight="1" x14ac:dyDescent="0.1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customHeight="1" x14ac:dyDescent="0.1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customHeight="1" x14ac:dyDescent="0.1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customHeight="1" x14ac:dyDescent="0.1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customHeight="1" x14ac:dyDescent="0.1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customHeight="1" x14ac:dyDescent="0.1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customHeight="1" x14ac:dyDescent="0.1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customHeight="1" x14ac:dyDescent="0.1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customHeight="1" x14ac:dyDescent="0.1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customHeight="1" x14ac:dyDescent="0.1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customHeight="1" x14ac:dyDescent="0.1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customHeight="1" x14ac:dyDescent="0.1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customHeight="1" x14ac:dyDescent="0.1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customHeight="1" x14ac:dyDescent="0.1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customHeight="1" x14ac:dyDescent="0.1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customHeight="1" x14ac:dyDescent="0.1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customHeight="1" x14ac:dyDescent="0.1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customHeight="1" x14ac:dyDescent="0.1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customHeight="1" x14ac:dyDescent="0.1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customHeight="1" x14ac:dyDescent="0.1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customHeight="1" x14ac:dyDescent="0.1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customHeight="1" x14ac:dyDescent="0.1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customHeight="1" x14ac:dyDescent="0.1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customHeight="1" x14ac:dyDescent="0.1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customHeight="1" x14ac:dyDescent="0.1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customHeight="1" x14ac:dyDescent="0.1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customHeight="1" x14ac:dyDescent="0.1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customHeight="1" x14ac:dyDescent="0.1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customHeight="1" x14ac:dyDescent="0.1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customHeight="1" x14ac:dyDescent="0.1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customHeight="1" x14ac:dyDescent="0.1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customHeight="1" x14ac:dyDescent="0.1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customHeight="1" x14ac:dyDescent="0.1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customHeight="1" x14ac:dyDescent="0.1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customHeight="1" x14ac:dyDescent="0.1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customHeight="1" x14ac:dyDescent="0.1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customHeight="1" x14ac:dyDescent="0.1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customHeight="1" x14ac:dyDescent="0.1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customHeight="1" x14ac:dyDescent="0.1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customHeight="1" x14ac:dyDescent="0.1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customHeight="1" x14ac:dyDescent="0.1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customHeight="1" x14ac:dyDescent="0.1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customHeight="1" x14ac:dyDescent="0.1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customHeight="1" x14ac:dyDescent="0.1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customHeight="1" x14ac:dyDescent="0.1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customHeight="1" x14ac:dyDescent="0.1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customHeight="1" x14ac:dyDescent="0.1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customHeight="1" x14ac:dyDescent="0.1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customHeight="1" x14ac:dyDescent="0.1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customHeight="1" x14ac:dyDescent="0.1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customHeight="1" x14ac:dyDescent="0.1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customHeight="1" x14ac:dyDescent="0.1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customHeight="1" x14ac:dyDescent="0.1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customHeight="1" x14ac:dyDescent="0.1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customHeight="1" x14ac:dyDescent="0.1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customHeight="1" x14ac:dyDescent="0.1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customHeight="1" x14ac:dyDescent="0.1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customHeight="1" x14ac:dyDescent="0.1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customHeight="1" x14ac:dyDescent="0.1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customHeight="1" x14ac:dyDescent="0.1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customHeight="1" x14ac:dyDescent="0.1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customHeight="1" x14ac:dyDescent="0.1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customHeight="1" x14ac:dyDescent="0.1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customHeight="1" x14ac:dyDescent="0.1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customHeight="1" x14ac:dyDescent="0.1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customHeight="1" x14ac:dyDescent="0.1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customHeight="1" x14ac:dyDescent="0.1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customHeight="1" x14ac:dyDescent="0.1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customHeight="1" x14ac:dyDescent="0.1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customHeight="1" x14ac:dyDescent="0.1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customHeight="1" x14ac:dyDescent="0.1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customHeight="1" x14ac:dyDescent="0.1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customHeight="1" x14ac:dyDescent="0.1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customHeight="1" x14ac:dyDescent="0.1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customHeight="1" x14ac:dyDescent="0.1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customHeight="1" x14ac:dyDescent="0.1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customHeight="1" x14ac:dyDescent="0.1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customHeight="1" x14ac:dyDescent="0.1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customHeight="1" x14ac:dyDescent="0.1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customHeight="1" x14ac:dyDescent="0.1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customHeight="1" x14ac:dyDescent="0.1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customHeight="1" x14ac:dyDescent="0.1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customHeight="1" x14ac:dyDescent="0.1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customHeight="1" x14ac:dyDescent="0.1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customHeight="1" x14ac:dyDescent="0.1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customHeight="1" x14ac:dyDescent="0.1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customHeight="1" x14ac:dyDescent="0.1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customHeight="1" x14ac:dyDescent="0.1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customHeight="1" x14ac:dyDescent="0.1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customHeight="1" x14ac:dyDescent="0.1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customHeight="1" x14ac:dyDescent="0.1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customHeight="1" x14ac:dyDescent="0.1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customHeight="1" x14ac:dyDescent="0.1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customHeight="1" x14ac:dyDescent="0.1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customHeight="1" x14ac:dyDescent="0.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customHeight="1" x14ac:dyDescent="0.1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customHeight="1" x14ac:dyDescent="0.1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customHeight="1" x14ac:dyDescent="0.1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customHeight="1" x14ac:dyDescent="0.1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customHeight="1" x14ac:dyDescent="0.1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customHeight="1" x14ac:dyDescent="0.1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customHeight="1" x14ac:dyDescent="0.1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customHeight="1" x14ac:dyDescent="0.1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customHeight="1" x14ac:dyDescent="0.1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customHeight="1" x14ac:dyDescent="0.1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customHeight="1" x14ac:dyDescent="0.1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customHeight="1" x14ac:dyDescent="0.1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customHeight="1" x14ac:dyDescent="0.1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customHeight="1" x14ac:dyDescent="0.1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customHeight="1" x14ac:dyDescent="0.1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customHeight="1" x14ac:dyDescent="0.1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customHeight="1" x14ac:dyDescent="0.1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customHeight="1" x14ac:dyDescent="0.1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customHeight="1" x14ac:dyDescent="0.1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customHeight="1" x14ac:dyDescent="0.1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customHeight="1" x14ac:dyDescent="0.1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customHeight="1" x14ac:dyDescent="0.1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customHeight="1" x14ac:dyDescent="0.1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customHeight="1" x14ac:dyDescent="0.1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customHeight="1" x14ac:dyDescent="0.1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customHeight="1" x14ac:dyDescent="0.1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customHeight="1" x14ac:dyDescent="0.1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customHeight="1" x14ac:dyDescent="0.1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customHeight="1" x14ac:dyDescent="0.1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customHeight="1" x14ac:dyDescent="0.1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customHeight="1" x14ac:dyDescent="0.1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customHeight="1" x14ac:dyDescent="0.1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customHeight="1" x14ac:dyDescent="0.1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customHeight="1" x14ac:dyDescent="0.1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customHeight="1" x14ac:dyDescent="0.1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customHeight="1" x14ac:dyDescent="0.1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customHeight="1" x14ac:dyDescent="0.1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customHeight="1" x14ac:dyDescent="0.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customHeight="1" x14ac:dyDescent="0.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customHeight="1" x14ac:dyDescent="0.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customHeight="1" x14ac:dyDescent="0.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customHeight="1" x14ac:dyDescent="0.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customHeight="1" x14ac:dyDescent="0.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customHeight="1" x14ac:dyDescent="0.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customHeight="1" x14ac:dyDescent="0.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customHeight="1" x14ac:dyDescent="0.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customHeight="1" x14ac:dyDescent="0.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customHeight="1" x14ac:dyDescent="0.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customHeight="1" x14ac:dyDescent="0.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customHeight="1" x14ac:dyDescent="0.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customHeight="1" x14ac:dyDescent="0.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customHeight="1" x14ac:dyDescent="0.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customHeight="1" x14ac:dyDescent="0.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customHeight="1" x14ac:dyDescent="0.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customHeight="1" x14ac:dyDescent="0.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customHeight="1" x14ac:dyDescent="0.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customHeight="1" x14ac:dyDescent="0.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customHeight="1" x14ac:dyDescent="0.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customHeight="1" x14ac:dyDescent="0.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customHeight="1" x14ac:dyDescent="0.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customHeight="1" x14ac:dyDescent="0.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customHeight="1" x14ac:dyDescent="0.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customHeight="1" x14ac:dyDescent="0.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customHeight="1" x14ac:dyDescent="0.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customHeight="1" x14ac:dyDescent="0.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customHeight="1" x14ac:dyDescent="0.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customHeight="1" x14ac:dyDescent="0.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customHeight="1" x14ac:dyDescent="0.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customHeight="1" x14ac:dyDescent="0.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customHeight="1" x14ac:dyDescent="0.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customHeight="1" x14ac:dyDescent="0.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customHeight="1" x14ac:dyDescent="0.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customHeight="1" x14ac:dyDescent="0.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customHeight="1" x14ac:dyDescent="0.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customHeight="1" x14ac:dyDescent="0.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customHeight="1" x14ac:dyDescent="0.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customHeight="1" x14ac:dyDescent="0.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customHeight="1" x14ac:dyDescent="0.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customHeight="1" x14ac:dyDescent="0.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customHeight="1" x14ac:dyDescent="0.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customHeight="1" x14ac:dyDescent="0.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customHeight="1" x14ac:dyDescent="0.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customHeight="1" x14ac:dyDescent="0.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customHeight="1" x14ac:dyDescent="0.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customHeight="1" x14ac:dyDescent="0.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customHeight="1" x14ac:dyDescent="0.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customHeight="1" x14ac:dyDescent="0.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customHeight="1" x14ac:dyDescent="0.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customHeight="1" x14ac:dyDescent="0.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customHeight="1" x14ac:dyDescent="0.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customHeight="1" x14ac:dyDescent="0.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customHeight="1" x14ac:dyDescent="0.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customHeight="1" x14ac:dyDescent="0.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customHeight="1" x14ac:dyDescent="0.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customHeight="1" x14ac:dyDescent="0.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customHeight="1" x14ac:dyDescent="0.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customHeight="1" x14ac:dyDescent="0.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customHeight="1" x14ac:dyDescent="0.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customHeight="1" x14ac:dyDescent="0.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customHeight="1" x14ac:dyDescent="0.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customHeight="1" x14ac:dyDescent="0.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customHeight="1" x14ac:dyDescent="0.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customHeight="1" x14ac:dyDescent="0.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customHeight="1" x14ac:dyDescent="0.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customHeight="1" x14ac:dyDescent="0.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customHeight="1" x14ac:dyDescent="0.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customHeight="1" x14ac:dyDescent="0.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customHeight="1" x14ac:dyDescent="0.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customHeight="1" x14ac:dyDescent="0.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customHeight="1" x14ac:dyDescent="0.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customHeight="1" x14ac:dyDescent="0.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customHeight="1" x14ac:dyDescent="0.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customHeight="1" x14ac:dyDescent="0.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customHeight="1" x14ac:dyDescent="0.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customHeight="1" x14ac:dyDescent="0.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customHeight="1" x14ac:dyDescent="0.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customHeight="1" x14ac:dyDescent="0.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customHeight="1" x14ac:dyDescent="0.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customHeight="1" x14ac:dyDescent="0.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customHeight="1" x14ac:dyDescent="0.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customHeight="1" x14ac:dyDescent="0.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customHeight="1" x14ac:dyDescent="0.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customHeight="1" x14ac:dyDescent="0.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customHeight="1" x14ac:dyDescent="0.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customHeight="1" x14ac:dyDescent="0.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customHeight="1" x14ac:dyDescent="0.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customHeight="1" x14ac:dyDescent="0.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customHeight="1" x14ac:dyDescent="0.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customHeight="1" x14ac:dyDescent="0.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customHeight="1" x14ac:dyDescent="0.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customHeight="1" x14ac:dyDescent="0.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customHeight="1" x14ac:dyDescent="0.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customHeight="1" x14ac:dyDescent="0.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customHeight="1" x14ac:dyDescent="0.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customHeight="1" x14ac:dyDescent="0.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customHeight="1" x14ac:dyDescent="0.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customHeight="1" x14ac:dyDescent="0.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customHeight="1" x14ac:dyDescent="0.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customHeight="1" x14ac:dyDescent="0.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customHeight="1" x14ac:dyDescent="0.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customHeight="1" x14ac:dyDescent="0.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customHeight="1" x14ac:dyDescent="0.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customHeight="1" x14ac:dyDescent="0.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customHeight="1" x14ac:dyDescent="0.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customHeight="1" x14ac:dyDescent="0.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customHeight="1" x14ac:dyDescent="0.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customHeight="1" x14ac:dyDescent="0.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customHeight="1" x14ac:dyDescent="0.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customHeight="1" x14ac:dyDescent="0.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customHeight="1" x14ac:dyDescent="0.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customHeight="1" x14ac:dyDescent="0.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customHeight="1" x14ac:dyDescent="0.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customHeight="1" x14ac:dyDescent="0.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customHeight="1" x14ac:dyDescent="0.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customHeight="1" x14ac:dyDescent="0.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customHeight="1" x14ac:dyDescent="0.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customHeight="1" x14ac:dyDescent="0.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customHeight="1" x14ac:dyDescent="0.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customHeight="1" x14ac:dyDescent="0.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customHeight="1" x14ac:dyDescent="0.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customHeight="1" x14ac:dyDescent="0.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customHeight="1" x14ac:dyDescent="0.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customHeight="1" x14ac:dyDescent="0.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customHeight="1" x14ac:dyDescent="0.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customHeight="1" x14ac:dyDescent="0.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customHeight="1" x14ac:dyDescent="0.1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customHeight="1" x14ac:dyDescent="0.1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customHeight="1" x14ac:dyDescent="0.1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customHeight="1" x14ac:dyDescent="0.1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customHeight="1" x14ac:dyDescent="0.1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customHeight="1" x14ac:dyDescent="0.1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customHeight="1" x14ac:dyDescent="0.1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customHeight="1" x14ac:dyDescent="0.1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customHeight="1" x14ac:dyDescent="0.1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customHeight="1" x14ac:dyDescent="0.1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customHeight="1" x14ac:dyDescent="0.1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customHeight="1" x14ac:dyDescent="0.1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customHeight="1" x14ac:dyDescent="0.1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customHeight="1" x14ac:dyDescent="0.1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customHeight="1" x14ac:dyDescent="0.1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customHeight="1" x14ac:dyDescent="0.1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customHeight="1" x14ac:dyDescent="0.1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customHeight="1" x14ac:dyDescent="0.1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customHeight="1" x14ac:dyDescent="0.1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customHeight="1" x14ac:dyDescent="0.1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customHeight="1" x14ac:dyDescent="0.1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customHeight="1" x14ac:dyDescent="0.1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customHeight="1" x14ac:dyDescent="0.1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customHeight="1" x14ac:dyDescent="0.1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customHeight="1" x14ac:dyDescent="0.1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customHeight="1" x14ac:dyDescent="0.1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customHeight="1" x14ac:dyDescent="0.1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customHeight="1" x14ac:dyDescent="0.1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customHeight="1" x14ac:dyDescent="0.1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customHeight="1" x14ac:dyDescent="0.1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customHeight="1" x14ac:dyDescent="0.1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customHeight="1" x14ac:dyDescent="0.1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customHeight="1" x14ac:dyDescent="0.1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customHeight="1" x14ac:dyDescent="0.1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customHeight="1" x14ac:dyDescent="0.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customHeight="1" x14ac:dyDescent="0.1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customHeight="1" x14ac:dyDescent="0.1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customHeight="1" x14ac:dyDescent="0.1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customHeight="1" x14ac:dyDescent="0.1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customHeight="1" x14ac:dyDescent="0.1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customHeight="1" x14ac:dyDescent="0.1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customHeight="1" x14ac:dyDescent="0.1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customHeight="1" x14ac:dyDescent="0.1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customHeight="1" x14ac:dyDescent="0.1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customHeight="1" x14ac:dyDescent="0.1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customHeight="1" x14ac:dyDescent="0.1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customHeight="1" x14ac:dyDescent="0.1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customHeight="1" x14ac:dyDescent="0.1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customHeight="1" x14ac:dyDescent="0.1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customHeight="1" x14ac:dyDescent="0.1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customHeight="1" x14ac:dyDescent="0.1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customHeight="1" x14ac:dyDescent="0.1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customHeight="1" x14ac:dyDescent="0.1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customHeight="1" x14ac:dyDescent="0.1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customHeight="1" x14ac:dyDescent="0.1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customHeight="1" x14ac:dyDescent="0.1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customHeight="1" x14ac:dyDescent="0.1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customHeight="1" x14ac:dyDescent="0.1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customHeight="1" x14ac:dyDescent="0.1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customHeight="1" x14ac:dyDescent="0.1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customHeight="1" x14ac:dyDescent="0.1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customHeight="1" x14ac:dyDescent="0.1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customHeight="1" x14ac:dyDescent="0.1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customHeight="1" x14ac:dyDescent="0.1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customHeight="1" x14ac:dyDescent="0.1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customHeight="1" x14ac:dyDescent="0.1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customHeight="1" x14ac:dyDescent="0.1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customHeight="1" x14ac:dyDescent="0.1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customHeight="1" x14ac:dyDescent="0.1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customHeight="1" x14ac:dyDescent="0.1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customHeight="1" x14ac:dyDescent="0.1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customHeight="1" x14ac:dyDescent="0.1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customHeight="1" x14ac:dyDescent="0.1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customHeight="1" x14ac:dyDescent="0.1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customHeight="1" x14ac:dyDescent="0.1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customHeight="1" x14ac:dyDescent="0.1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customHeight="1" x14ac:dyDescent="0.1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customHeight="1" x14ac:dyDescent="0.1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customHeight="1" x14ac:dyDescent="0.1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customHeight="1" x14ac:dyDescent="0.1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customHeight="1" x14ac:dyDescent="0.1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customHeight="1" x14ac:dyDescent="0.1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customHeight="1" x14ac:dyDescent="0.1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customHeight="1" x14ac:dyDescent="0.1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customHeight="1" x14ac:dyDescent="0.1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customHeight="1" x14ac:dyDescent="0.1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customHeight="1" x14ac:dyDescent="0.1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customHeight="1" x14ac:dyDescent="0.1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customHeight="1" x14ac:dyDescent="0.1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customHeight="1" x14ac:dyDescent="0.1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customHeight="1" x14ac:dyDescent="0.1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customHeight="1" x14ac:dyDescent="0.1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customHeight="1" x14ac:dyDescent="0.1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customHeight="1" x14ac:dyDescent="0.1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customHeight="1" x14ac:dyDescent="0.1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customHeight="1" x14ac:dyDescent="0.1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customHeight="1" x14ac:dyDescent="0.1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customHeight="1" x14ac:dyDescent="0.1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customHeight="1" x14ac:dyDescent="0.1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customHeight="1" x14ac:dyDescent="0.1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customHeight="1" x14ac:dyDescent="0.1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customHeight="1" x14ac:dyDescent="0.1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customHeight="1" x14ac:dyDescent="0.1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customHeight="1" x14ac:dyDescent="0.1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customHeight="1" x14ac:dyDescent="0.1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customHeight="1" x14ac:dyDescent="0.1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customHeight="1" x14ac:dyDescent="0.1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customHeight="1" x14ac:dyDescent="0.1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customHeight="1" x14ac:dyDescent="0.1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customHeight="1" x14ac:dyDescent="0.1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customHeight="1" x14ac:dyDescent="0.1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customHeight="1" x14ac:dyDescent="0.1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customHeight="1" x14ac:dyDescent="0.1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customHeight="1" x14ac:dyDescent="0.1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customHeight="1" x14ac:dyDescent="0.1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customHeight="1" x14ac:dyDescent="0.1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customHeight="1" x14ac:dyDescent="0.1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customHeight="1" x14ac:dyDescent="0.1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customHeight="1" x14ac:dyDescent="0.1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customHeight="1" x14ac:dyDescent="0.1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customHeight="1" x14ac:dyDescent="0.1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customHeight="1" x14ac:dyDescent="0.1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customHeight="1" x14ac:dyDescent="0.1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customHeight="1" x14ac:dyDescent="0.1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customHeight="1" x14ac:dyDescent="0.1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customHeight="1" x14ac:dyDescent="0.1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customHeight="1" x14ac:dyDescent="0.1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customHeight="1" x14ac:dyDescent="0.1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customHeight="1" x14ac:dyDescent="0.1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customHeight="1" x14ac:dyDescent="0.1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customHeight="1" x14ac:dyDescent="0.1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customHeight="1" x14ac:dyDescent="0.1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customHeight="1" x14ac:dyDescent="0.1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customHeight="1" x14ac:dyDescent="0.1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customHeight="1" x14ac:dyDescent="0.1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customHeight="1" x14ac:dyDescent="0.1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customHeight="1" x14ac:dyDescent="0.1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customHeight="1" x14ac:dyDescent="0.1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customHeight="1" x14ac:dyDescent="0.1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customHeight="1" x14ac:dyDescent="0.1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customHeight="1" x14ac:dyDescent="0.1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customHeight="1" x14ac:dyDescent="0.1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customHeight="1" x14ac:dyDescent="0.1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customHeight="1" x14ac:dyDescent="0.1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customHeight="1" x14ac:dyDescent="0.1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customHeight="1" x14ac:dyDescent="0.1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customHeight="1" x14ac:dyDescent="0.1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customHeight="1" x14ac:dyDescent="0.1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customHeight="1" x14ac:dyDescent="0.1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customHeight="1" x14ac:dyDescent="0.1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customHeight="1" x14ac:dyDescent="0.1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customHeight="1" x14ac:dyDescent="0.1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customHeight="1" x14ac:dyDescent="0.1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customHeight="1" x14ac:dyDescent="0.1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customHeight="1" x14ac:dyDescent="0.1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customHeight="1" x14ac:dyDescent="0.1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customHeight="1" x14ac:dyDescent="0.1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customHeight="1" x14ac:dyDescent="0.1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customHeight="1" x14ac:dyDescent="0.1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customHeight="1" x14ac:dyDescent="0.1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customHeight="1" x14ac:dyDescent="0.1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customHeight="1" x14ac:dyDescent="0.1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customHeight="1" x14ac:dyDescent="0.1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customHeight="1" x14ac:dyDescent="0.1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customHeight="1" x14ac:dyDescent="0.1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customHeight="1" x14ac:dyDescent="0.1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customHeight="1" x14ac:dyDescent="0.1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customHeight="1" x14ac:dyDescent="0.1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customHeight="1" x14ac:dyDescent="0.1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customHeight="1" x14ac:dyDescent="0.1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customHeight="1" x14ac:dyDescent="0.1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customHeight="1" x14ac:dyDescent="0.1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customHeight="1" x14ac:dyDescent="0.1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customHeight="1" x14ac:dyDescent="0.1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customHeight="1" x14ac:dyDescent="0.1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customHeight="1" x14ac:dyDescent="0.1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customHeight="1" x14ac:dyDescent="0.1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customHeight="1" x14ac:dyDescent="0.1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customHeight="1" x14ac:dyDescent="0.1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customHeight="1" x14ac:dyDescent="0.1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customHeight="1" x14ac:dyDescent="0.1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customHeight="1" x14ac:dyDescent="0.1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customHeight="1" x14ac:dyDescent="0.1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customHeight="1" x14ac:dyDescent="0.1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customHeight="1" x14ac:dyDescent="0.1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customHeight="1" x14ac:dyDescent="0.1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customHeight="1" x14ac:dyDescent="0.1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customHeight="1" x14ac:dyDescent="0.1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customHeight="1" x14ac:dyDescent="0.1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customHeight="1" x14ac:dyDescent="0.1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customHeight="1" x14ac:dyDescent="0.1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customHeight="1" x14ac:dyDescent="0.1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customHeight="1" x14ac:dyDescent="0.1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customHeight="1" x14ac:dyDescent="0.1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customHeight="1" x14ac:dyDescent="0.1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customHeight="1" x14ac:dyDescent="0.1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customHeight="1" x14ac:dyDescent="0.1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customHeight="1" x14ac:dyDescent="0.1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customHeight="1" x14ac:dyDescent="0.1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customHeight="1" x14ac:dyDescent="0.1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customHeight="1" x14ac:dyDescent="0.1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customHeight="1" x14ac:dyDescent="0.1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customHeight="1" x14ac:dyDescent="0.1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customHeight="1" x14ac:dyDescent="0.1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customHeight="1" x14ac:dyDescent="0.1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customHeight="1" x14ac:dyDescent="0.1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customHeight="1" x14ac:dyDescent="0.1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customHeight="1" x14ac:dyDescent="0.1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customHeight="1" x14ac:dyDescent="0.1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customHeight="1" x14ac:dyDescent="0.1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customHeight="1" x14ac:dyDescent="0.1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customHeight="1" x14ac:dyDescent="0.1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customHeight="1" x14ac:dyDescent="0.1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customHeight="1" x14ac:dyDescent="0.1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customHeight="1" x14ac:dyDescent="0.1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customHeight="1" x14ac:dyDescent="0.1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customHeight="1" x14ac:dyDescent="0.1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customHeight="1" x14ac:dyDescent="0.1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customHeight="1" x14ac:dyDescent="0.1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customHeight="1" x14ac:dyDescent="0.1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customHeight="1" x14ac:dyDescent="0.1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customHeight="1" x14ac:dyDescent="0.1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customHeight="1" x14ac:dyDescent="0.1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customHeight="1" x14ac:dyDescent="0.1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customHeight="1" x14ac:dyDescent="0.1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customHeight="1" x14ac:dyDescent="0.1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customHeight="1" x14ac:dyDescent="0.1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customHeight="1" x14ac:dyDescent="0.1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customHeight="1" x14ac:dyDescent="0.1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customHeight="1" x14ac:dyDescent="0.1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customHeight="1" x14ac:dyDescent="0.1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customHeight="1" x14ac:dyDescent="0.1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customHeight="1" x14ac:dyDescent="0.1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customHeight="1" x14ac:dyDescent="0.1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customHeight="1" x14ac:dyDescent="0.1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customHeight="1" x14ac:dyDescent="0.1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customHeight="1" x14ac:dyDescent="0.1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customHeight="1" x14ac:dyDescent="0.1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customHeight="1" x14ac:dyDescent="0.1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customHeight="1" x14ac:dyDescent="0.1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customHeight="1" x14ac:dyDescent="0.1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customHeight="1" x14ac:dyDescent="0.1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customHeight="1" x14ac:dyDescent="0.1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customHeight="1" x14ac:dyDescent="0.1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customHeight="1" x14ac:dyDescent="0.1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customHeight="1" x14ac:dyDescent="0.1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customHeight="1" x14ac:dyDescent="0.1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customHeight="1" x14ac:dyDescent="0.1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customHeight="1" x14ac:dyDescent="0.1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customHeight="1" x14ac:dyDescent="0.1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customHeight="1" x14ac:dyDescent="0.1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customHeight="1" x14ac:dyDescent="0.1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customHeight="1" x14ac:dyDescent="0.1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customHeight="1" x14ac:dyDescent="0.1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customHeight="1" x14ac:dyDescent="0.1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customHeight="1" x14ac:dyDescent="0.1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customHeight="1" x14ac:dyDescent="0.1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customHeight="1" x14ac:dyDescent="0.1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customHeight="1" x14ac:dyDescent="0.1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customHeight="1" x14ac:dyDescent="0.1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customHeight="1" x14ac:dyDescent="0.1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customHeight="1" x14ac:dyDescent="0.1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customHeight="1" x14ac:dyDescent="0.1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customHeight="1" x14ac:dyDescent="0.1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customHeight="1" x14ac:dyDescent="0.1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customHeight="1" x14ac:dyDescent="0.1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customHeight="1" x14ac:dyDescent="0.1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customHeight="1" x14ac:dyDescent="0.1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customHeight="1" x14ac:dyDescent="0.1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customHeight="1" x14ac:dyDescent="0.1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customHeight="1" x14ac:dyDescent="0.1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customHeight="1" x14ac:dyDescent="0.1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customHeight="1" x14ac:dyDescent="0.1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customHeight="1" x14ac:dyDescent="0.1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customHeight="1" x14ac:dyDescent="0.1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customHeight="1" x14ac:dyDescent="0.1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customHeight="1" x14ac:dyDescent="0.1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customHeight="1" x14ac:dyDescent="0.1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customHeight="1" x14ac:dyDescent="0.1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customHeight="1" x14ac:dyDescent="0.1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customHeight="1" x14ac:dyDescent="0.1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customHeight="1" x14ac:dyDescent="0.1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customHeight="1" x14ac:dyDescent="0.1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customHeight="1" x14ac:dyDescent="0.1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customHeight="1" x14ac:dyDescent="0.1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customHeight="1" x14ac:dyDescent="0.1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customHeight="1" x14ac:dyDescent="0.1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customHeight="1" x14ac:dyDescent="0.1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customHeight="1" x14ac:dyDescent="0.1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customHeight="1" x14ac:dyDescent="0.1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customHeight="1" x14ac:dyDescent="0.1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customHeight="1" x14ac:dyDescent="0.1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customHeight="1" x14ac:dyDescent="0.1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customHeight="1" x14ac:dyDescent="0.1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customHeight="1" x14ac:dyDescent="0.1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customHeight="1" x14ac:dyDescent="0.1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customHeight="1" x14ac:dyDescent="0.1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customHeight="1" x14ac:dyDescent="0.1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customHeight="1" x14ac:dyDescent="0.1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customHeight="1" x14ac:dyDescent="0.1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customHeight="1" x14ac:dyDescent="0.1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customHeight="1" x14ac:dyDescent="0.1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customHeight="1" x14ac:dyDescent="0.1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customHeight="1" x14ac:dyDescent="0.1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customHeight="1" x14ac:dyDescent="0.1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customHeight="1" x14ac:dyDescent="0.1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customHeight="1" x14ac:dyDescent="0.1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customHeight="1" x14ac:dyDescent="0.1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customHeight="1" x14ac:dyDescent="0.1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customHeight="1" x14ac:dyDescent="0.1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customHeight="1" x14ac:dyDescent="0.1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customHeight="1" x14ac:dyDescent="0.1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customHeight="1" x14ac:dyDescent="0.1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customHeight="1" x14ac:dyDescent="0.1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customHeight="1" x14ac:dyDescent="0.1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customHeight="1" x14ac:dyDescent="0.1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customHeight="1" x14ac:dyDescent="0.1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customHeight="1" x14ac:dyDescent="0.1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customHeight="1" x14ac:dyDescent="0.1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customHeight="1" x14ac:dyDescent="0.1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55">
    <mergeCell ref="B12:C12"/>
    <mergeCell ref="B13:C15"/>
    <mergeCell ref="A1:K1"/>
    <mergeCell ref="I13:J15"/>
    <mergeCell ref="I12:J12"/>
    <mergeCell ref="H13:H15"/>
    <mergeCell ref="A2:K2"/>
    <mergeCell ref="A7:K7"/>
    <mergeCell ref="D12:E12"/>
    <mergeCell ref="F12:G12"/>
    <mergeCell ref="A13:A15"/>
    <mergeCell ref="B30:C30"/>
    <mergeCell ref="D28:E28"/>
    <mergeCell ref="D30:E30"/>
    <mergeCell ref="F30:G30"/>
    <mergeCell ref="A16:A18"/>
    <mergeCell ref="A19:A21"/>
    <mergeCell ref="D16:E18"/>
    <mergeCell ref="H16:H18"/>
    <mergeCell ref="I16:J18"/>
    <mergeCell ref="A36:F36"/>
    <mergeCell ref="A35:F35"/>
    <mergeCell ref="B31:C31"/>
    <mergeCell ref="D31:E31"/>
    <mergeCell ref="B32:C32"/>
    <mergeCell ref="D32:E32"/>
    <mergeCell ref="F31:G31"/>
    <mergeCell ref="F33:G33"/>
    <mergeCell ref="F32:G32"/>
    <mergeCell ref="B33:C33"/>
    <mergeCell ref="D33:E33"/>
    <mergeCell ref="B28:C28"/>
    <mergeCell ref="F28:G28"/>
    <mergeCell ref="H30:K30"/>
    <mergeCell ref="I23:J23"/>
    <mergeCell ref="F25:G25"/>
    <mergeCell ref="F19:G21"/>
    <mergeCell ref="H34:K34"/>
    <mergeCell ref="H19:H21"/>
    <mergeCell ref="I19:J21"/>
    <mergeCell ref="H31:K31"/>
    <mergeCell ref="H33:K33"/>
    <mergeCell ref="F26:G26"/>
    <mergeCell ref="F27:G27"/>
    <mergeCell ref="D26:E26"/>
    <mergeCell ref="D27:E27"/>
    <mergeCell ref="B23:E23"/>
    <mergeCell ref="B24:C24"/>
    <mergeCell ref="D24:E24"/>
    <mergeCell ref="B27:C27"/>
    <mergeCell ref="B25:C25"/>
    <mergeCell ref="B26:C26"/>
    <mergeCell ref="D25:E25"/>
    <mergeCell ref="F24:G24"/>
    <mergeCell ref="F23:H23"/>
  </mergeCells>
  <printOptions horizontalCentered="1" verticalCentered="1"/>
  <pageMargins left="0.2" right="0.23" top="0.17" bottom="0.2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Z1000"/>
  <sheetViews>
    <sheetView workbookViewId="0">
      <selection activeCell="E15" sqref="E15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Pools!C17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Pools!C18</f>
        <v>ABQ Convention Center Ct. 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Pools!A16</f>
        <v>12's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268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5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915 United 12 Hill</v>
      </c>
      <c r="C12" s="222"/>
      <c r="D12" s="218" t="str">
        <f>A16</f>
        <v>ARVC 12N1 Adidas</v>
      </c>
      <c r="E12" s="219"/>
      <c r="F12" s="218" t="str">
        <f>A19</f>
        <v>Amarillo Xtreme 12 Venom</v>
      </c>
      <c r="G12" s="219"/>
      <c r="H12" s="218" t="str">
        <f>A22</f>
        <v>EP Diggers 12 Lutich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Pools!C20</f>
        <v>915 United 12 Hill</v>
      </c>
      <c r="B13" s="235"/>
      <c r="C13" s="228"/>
      <c r="D13" s="21">
        <v>25</v>
      </c>
      <c r="E13" s="21">
        <v>17</v>
      </c>
      <c r="F13" s="21">
        <v>25</v>
      </c>
      <c r="G13" s="21">
        <v>13</v>
      </c>
      <c r="H13" s="21">
        <v>25</v>
      </c>
      <c r="I13" s="21">
        <v>12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25</v>
      </c>
      <c r="E14" s="21">
        <v>15</v>
      </c>
      <c r="F14" s="21">
        <v>25</v>
      </c>
      <c r="G14" s="21">
        <v>16</v>
      </c>
      <c r="H14" s="21">
        <v>25</v>
      </c>
      <c r="I14" s="21">
        <v>8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Pools!C21</f>
        <v>ARVC 12N1 Adidas</v>
      </c>
      <c r="B16" s="26">
        <f>IF(E13&gt;0,E13," ")</f>
        <v>17</v>
      </c>
      <c r="C16" s="26">
        <f>IF(D13&gt;0,D13," ")</f>
        <v>25</v>
      </c>
      <c r="D16" s="235"/>
      <c r="E16" s="228"/>
      <c r="F16" s="21">
        <v>25</v>
      </c>
      <c r="G16" s="21">
        <v>22</v>
      </c>
      <c r="H16" s="21">
        <v>25</v>
      </c>
      <c r="I16" s="21">
        <v>15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15</v>
      </c>
      <c r="C17" s="26">
        <f>IF(D14&gt;0,D14," ")</f>
        <v>25</v>
      </c>
      <c r="D17" s="229"/>
      <c r="E17" s="230"/>
      <c r="F17" s="21">
        <v>25</v>
      </c>
      <c r="G17" s="21">
        <v>18</v>
      </c>
      <c r="H17" s="21">
        <v>25</v>
      </c>
      <c r="I17" s="21">
        <v>14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Pools!C22</f>
        <v>Amarillo Xtreme 12 Venom</v>
      </c>
      <c r="B19" s="26">
        <f>IF(G13&gt;0,G13," ")</f>
        <v>13</v>
      </c>
      <c r="C19" s="26">
        <f>IF(F13&gt;0,F13," ")</f>
        <v>25</v>
      </c>
      <c r="D19" s="26">
        <f>IF(G16&gt;0,G16," ")</f>
        <v>22</v>
      </c>
      <c r="E19" s="26">
        <f>IF(F16&gt;0,F16," ")</f>
        <v>25</v>
      </c>
      <c r="F19" s="28"/>
      <c r="G19" s="28"/>
      <c r="H19" s="21">
        <v>25</v>
      </c>
      <c r="I19" s="21">
        <v>10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16</v>
      </c>
      <c r="C20" s="26">
        <f>IF(F14&gt;0,F14," ")</f>
        <v>25</v>
      </c>
      <c r="D20" s="26">
        <f>IF(G17&gt;0,G17," ")</f>
        <v>18</v>
      </c>
      <c r="E20" s="26">
        <f>IF(F17&gt;0,F17," ")</f>
        <v>25</v>
      </c>
      <c r="F20" s="28"/>
      <c r="G20" s="28"/>
      <c r="H20" s="21">
        <v>25</v>
      </c>
      <c r="I20" s="21">
        <v>13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Pools!C23</f>
        <v>EP Diggers 12 Lutich</v>
      </c>
      <c r="B22" s="26">
        <f>IF(I13&gt;0,I13," ")</f>
        <v>12</v>
      </c>
      <c r="C22" s="26">
        <f>IF(H13&gt;0,H13," ")</f>
        <v>25</v>
      </c>
      <c r="D22" s="26">
        <f>IF(I16&gt;0,I16," ")</f>
        <v>15</v>
      </c>
      <c r="E22" s="26">
        <f>IF(H16&gt;0,H16," ")</f>
        <v>25</v>
      </c>
      <c r="F22" s="26">
        <f>IF(I19&gt;0,I19," ")</f>
        <v>10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8</v>
      </c>
      <c r="C23" s="26">
        <f>IF(H14&gt;0,H14," ")</f>
        <v>25</v>
      </c>
      <c r="D23" s="26">
        <f>IF(I17&gt;0,I17," ")</f>
        <v>14</v>
      </c>
      <c r="E23" s="26">
        <f>IF(H17&gt;0,H17," ")</f>
        <v>25</v>
      </c>
      <c r="F23" s="26">
        <f>IF(I20&gt;0,I20," ")</f>
        <v>13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915 United 12 Hill</v>
      </c>
      <c r="B28" s="223"/>
      <c r="C28" s="219"/>
      <c r="D28" s="223"/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81</v>
      </c>
      <c r="K28" s="67">
        <f>I28-J28</f>
        <v>69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ARVC 12N1 Adidas</v>
      </c>
      <c r="B29" s="223"/>
      <c r="C29" s="219"/>
      <c r="D29" s="223"/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Amarillo Xtreme 12 Venom</v>
      </c>
      <c r="B30" s="223">
        <v>2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119</v>
      </c>
      <c r="J30" s="67">
        <f>C19+C20+C21+E19+E20+E21+I19+I20+I21</f>
        <v>123</v>
      </c>
      <c r="K30" s="67">
        <f>I30-J30</f>
        <v>-4</v>
      </c>
    </row>
    <row r="31" spans="1:26" ht="24" customHeight="1" x14ac:dyDescent="0.15">
      <c r="A31" s="59" t="str">
        <f>A22</f>
        <v>EP Diggers 12 Lutich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72</v>
      </c>
      <c r="J31" s="67">
        <f>C22+C23+C24+E22+E23+E24+G22+G23+G24</f>
        <v>150</v>
      </c>
      <c r="K31" s="67">
        <f>I31-J31</f>
        <v>-78</v>
      </c>
    </row>
    <row r="32" spans="1:26" ht="12.75" customHeight="1" x14ac:dyDescent="0.15">
      <c r="A32" s="23"/>
      <c r="B32" s="236">
        <f>SUM(B28:C31)</f>
        <v>2</v>
      </c>
      <c r="C32" s="237"/>
      <c r="D32" s="236">
        <f>SUM(D28:E31)</f>
        <v>10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915 United 12 Hill</v>
      </c>
      <c r="C35" s="219"/>
      <c r="D35" s="218" t="str">
        <f>A30</f>
        <v>Amarillo Xtreme 12 Venom</v>
      </c>
      <c r="E35" s="219"/>
      <c r="F35" s="218" t="str">
        <f>A16</f>
        <v>ARVC 12N1 Adidas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ARVC 12N1 Adidas</v>
      </c>
      <c r="C36" s="219"/>
      <c r="D36" s="218" t="str">
        <f>A22</f>
        <v>EP Diggers 12 Lutich</v>
      </c>
      <c r="E36" s="219"/>
      <c r="F36" s="218" t="str">
        <f>A13</f>
        <v>915 United 12 Hill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915 United 12 Hill</v>
      </c>
      <c r="C37" s="219"/>
      <c r="D37" s="218" t="str">
        <f>A31</f>
        <v>EP Diggers 12 Lutich</v>
      </c>
      <c r="E37" s="219"/>
      <c r="F37" s="218" t="str">
        <f>A30</f>
        <v>Amarillo Xtreme 12 Venom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ARVC 12N1 Adidas</v>
      </c>
      <c r="C38" s="219"/>
      <c r="D38" s="218" t="str">
        <f>A30</f>
        <v>Amarillo Xtreme 12 Venom</v>
      </c>
      <c r="E38" s="219"/>
      <c r="F38" s="218" t="str">
        <f>A28</f>
        <v>915 United 12 Hill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Amarillo Xtreme 12 Venom</v>
      </c>
      <c r="C39" s="219"/>
      <c r="D39" s="218" t="str">
        <f>A31</f>
        <v>EP Diggers 12 Lutich</v>
      </c>
      <c r="E39" s="219"/>
      <c r="F39" s="218" t="str">
        <f>A16</f>
        <v>ARVC 12N1 Adidas</v>
      </c>
      <c r="G39" s="219"/>
    </row>
    <row r="40" spans="1:12" ht="18" customHeight="1" x14ac:dyDescent="0.15">
      <c r="A40" s="11" t="s">
        <v>271</v>
      </c>
      <c r="B40" s="218" t="str">
        <f>A13</f>
        <v>915 United 12 Hill</v>
      </c>
      <c r="C40" s="219"/>
      <c r="D40" s="218" t="str">
        <f>A29</f>
        <v>ARVC 12N1 Adidas</v>
      </c>
      <c r="E40" s="219"/>
      <c r="F40" s="218" t="str">
        <f>A22</f>
        <v>EP Diggers 12 Lutich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F32:G32"/>
    <mergeCell ref="F40:G40"/>
    <mergeCell ref="A42:H42"/>
    <mergeCell ref="A43:H43"/>
    <mergeCell ref="B35:C35"/>
    <mergeCell ref="D35:E35"/>
    <mergeCell ref="F35:G35"/>
    <mergeCell ref="D36:E36"/>
    <mergeCell ref="F36:G36"/>
    <mergeCell ref="D38:E38"/>
    <mergeCell ref="F38:G38"/>
    <mergeCell ref="B38:C38"/>
    <mergeCell ref="B37:C37"/>
    <mergeCell ref="B36:C36"/>
    <mergeCell ref="F37:G37"/>
    <mergeCell ref="D37:E37"/>
    <mergeCell ref="F31:G31"/>
    <mergeCell ref="F28:G28"/>
    <mergeCell ref="D31:E31"/>
    <mergeCell ref="D12:E12"/>
    <mergeCell ref="D27:E27"/>
    <mergeCell ref="F27:G27"/>
    <mergeCell ref="F29:G29"/>
    <mergeCell ref="D29:E29"/>
    <mergeCell ref="D30:E30"/>
    <mergeCell ref="F30:G30"/>
    <mergeCell ref="D16:E18"/>
    <mergeCell ref="B31:C31"/>
    <mergeCell ref="B28:C28"/>
    <mergeCell ref="B40:C40"/>
    <mergeCell ref="B39:C39"/>
    <mergeCell ref="A22:A24"/>
    <mergeCell ref="B27:C27"/>
    <mergeCell ref="B26:D26"/>
    <mergeCell ref="D28:E28"/>
    <mergeCell ref="B29:C29"/>
    <mergeCell ref="B30:C30"/>
    <mergeCell ref="D39:E39"/>
    <mergeCell ref="D40:E40"/>
    <mergeCell ref="B32:C32"/>
    <mergeCell ref="B34:C34"/>
    <mergeCell ref="D34:E34"/>
    <mergeCell ref="D32:E32"/>
    <mergeCell ref="F39:G39"/>
    <mergeCell ref="I37:L37"/>
    <mergeCell ref="I38:L38"/>
    <mergeCell ref="I35:L35"/>
    <mergeCell ref="I34:L34"/>
    <mergeCell ref="F34:G34"/>
    <mergeCell ref="H22:I24"/>
    <mergeCell ref="J22:J24"/>
    <mergeCell ref="K22:L24"/>
    <mergeCell ref="I26:J26"/>
    <mergeCell ref="F26:H26"/>
    <mergeCell ref="J16:J18"/>
    <mergeCell ref="K16:L18"/>
    <mergeCell ref="J19:J21"/>
    <mergeCell ref="K19:L21"/>
    <mergeCell ref="A16:A18"/>
    <mergeCell ref="A19:A21"/>
    <mergeCell ref="A1:M1"/>
    <mergeCell ref="A7:H7"/>
    <mergeCell ref="A13:A15"/>
    <mergeCell ref="B13:C15"/>
    <mergeCell ref="B12:C12"/>
    <mergeCell ref="A2:M2"/>
    <mergeCell ref="H12:I12"/>
    <mergeCell ref="F12:G12"/>
    <mergeCell ref="K12:L12"/>
    <mergeCell ref="J13:J15"/>
    <mergeCell ref="K13:L15"/>
  </mergeCells>
  <printOptions horizontalCentered="1" verticalCentered="1"/>
  <pageMargins left="0.2" right="0.23" top="0.17" bottom="0.2" header="0" footer="0"/>
  <pageSetup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Z1000"/>
  <sheetViews>
    <sheetView topLeftCell="A12" zoomScale="102" workbookViewId="0">
      <selection activeCell="E30" sqref="E30"/>
    </sheetView>
  </sheetViews>
  <sheetFormatPr baseColWidth="10" defaultColWidth="14.5" defaultRowHeight="15" customHeight="1" x14ac:dyDescent="0.15"/>
  <cols>
    <col min="1" max="1" width="20.6640625" customWidth="1"/>
    <col min="2" max="4" width="27.6640625" customWidth="1"/>
    <col min="5" max="5" width="32.33203125" customWidth="1"/>
    <col min="6" max="7" width="27.6640625" customWidth="1"/>
    <col min="8" max="9" width="26.1640625" bestFit="1" customWidth="1"/>
    <col min="10" max="26" width="10.6640625" customWidth="1"/>
  </cols>
  <sheetData>
    <row r="1" spans="1:26" ht="20" customHeight="1" x14ac:dyDescent="0.2">
      <c r="A1" s="247" t="s">
        <v>536</v>
      </c>
      <c r="B1" s="210"/>
      <c r="C1" s="210"/>
      <c r="D1" s="210"/>
      <c r="E1" s="210"/>
      <c r="F1" s="210"/>
      <c r="G1" s="210"/>
      <c r="H1" s="210"/>
      <c r="I1" s="210"/>
    </row>
    <row r="2" spans="1:26" ht="20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</row>
    <row r="3" spans="1:26" ht="20" customHeight="1" x14ac:dyDescent="0.2">
      <c r="A3" s="240" t="s">
        <v>2</v>
      </c>
      <c r="B3" s="210"/>
      <c r="C3" s="210"/>
      <c r="D3" s="2"/>
      <c r="E3" s="2"/>
    </row>
    <row r="4" spans="1:26" ht="20" customHeight="1" x14ac:dyDescent="0.2">
      <c r="A4" s="242" t="str">
        <f>Pools!A87</f>
        <v>Division III Non-Bid</v>
      </c>
      <c r="B4" s="210"/>
      <c r="C4" s="210"/>
      <c r="D4" s="210"/>
      <c r="E4" s="210"/>
      <c r="F4" s="210"/>
      <c r="G4" s="210"/>
      <c r="H4" s="210"/>
      <c r="I4" s="210"/>
    </row>
    <row r="5" spans="1:26" ht="20" customHeight="1" x14ac:dyDescent="0.2">
      <c r="A5" s="242" t="s">
        <v>124</v>
      </c>
      <c r="B5" s="210"/>
      <c r="C5" s="210"/>
      <c r="D5" s="210"/>
      <c r="E5" s="210"/>
      <c r="F5" s="210"/>
      <c r="G5" s="210"/>
      <c r="H5" s="210"/>
      <c r="I5" s="210"/>
    </row>
    <row r="6" spans="1:26" ht="20" customHeight="1" x14ac:dyDescent="0.2">
      <c r="A6" s="31"/>
      <c r="B6" s="31"/>
      <c r="C6" s="31"/>
      <c r="D6" s="31"/>
      <c r="E6" s="31"/>
      <c r="F6" s="31"/>
      <c r="G6" s="31"/>
      <c r="H6" s="31"/>
      <c r="I6" s="31"/>
    </row>
    <row r="7" spans="1:26" ht="18" customHeight="1" x14ac:dyDescent="0.2">
      <c r="A7" s="66"/>
      <c r="B7" s="106"/>
      <c r="C7" s="33" t="s">
        <v>427</v>
      </c>
      <c r="D7" s="33" t="s">
        <v>428</v>
      </c>
      <c r="E7" s="33" t="s">
        <v>307</v>
      </c>
      <c r="F7" s="33" t="s">
        <v>429</v>
      </c>
      <c r="G7" s="66"/>
      <c r="H7" s="10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8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8" customHeight="1" x14ac:dyDescent="0.2">
      <c r="A9" s="245" t="s">
        <v>285</v>
      </c>
      <c r="B9" s="210"/>
      <c r="C9" s="210"/>
      <c r="D9" s="210"/>
      <c r="E9" s="210"/>
      <c r="F9" s="210"/>
      <c r="G9" s="210"/>
      <c r="H9" s="210"/>
      <c r="I9" s="210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28.5" customHeight="1" x14ac:dyDescent="0.2">
      <c r="A10" s="66"/>
      <c r="B10" s="66"/>
      <c r="C10" s="66"/>
      <c r="D10" s="33"/>
      <c r="E10" s="33"/>
      <c r="F10" s="33"/>
      <c r="G10" s="33"/>
      <c r="H10" s="3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8.5" customHeight="1" x14ac:dyDescent="0.2">
      <c r="A11" s="66"/>
      <c r="B11" s="36"/>
      <c r="C11" s="36"/>
      <c r="D11" s="36"/>
      <c r="E11" s="193" t="s">
        <v>537</v>
      </c>
      <c r="F11" s="36"/>
      <c r="G11" s="36"/>
      <c r="H11" s="3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28.5" customHeight="1" x14ac:dyDescent="0.2">
      <c r="A12" s="66"/>
      <c r="B12" s="36"/>
      <c r="C12" s="36"/>
      <c r="D12" s="36"/>
      <c r="E12" s="48" t="s">
        <v>430</v>
      </c>
      <c r="F12" s="36"/>
      <c r="G12" s="36"/>
      <c r="H12" s="36"/>
      <c r="I12" s="89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8.5" customHeight="1" x14ac:dyDescent="0.2">
      <c r="A13" s="66"/>
      <c r="B13" s="36"/>
      <c r="C13" s="52" t="s">
        <v>757</v>
      </c>
      <c r="D13" s="52"/>
      <c r="E13" s="53" t="str">
        <f>E20</f>
        <v>The Fieldhouse Ct. 26</v>
      </c>
      <c r="F13" s="52"/>
      <c r="G13" s="52" t="s">
        <v>169</v>
      </c>
      <c r="H13" s="36"/>
      <c r="I13" s="89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8.5" customHeight="1" x14ac:dyDescent="0.2">
      <c r="A14" s="66"/>
      <c r="B14" s="36"/>
      <c r="C14" s="57"/>
      <c r="D14" s="36"/>
      <c r="E14" s="62" t="s">
        <v>369</v>
      </c>
      <c r="F14" s="36"/>
      <c r="G14" s="258" t="s">
        <v>678</v>
      </c>
      <c r="H14" s="36"/>
      <c r="I14" s="8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8.5" customHeight="1" x14ac:dyDescent="0.2">
      <c r="A15" s="66"/>
      <c r="B15" s="36"/>
      <c r="C15" s="61"/>
      <c r="D15" s="36"/>
      <c r="E15" s="63"/>
      <c r="F15" s="36"/>
      <c r="G15" s="42"/>
      <c r="H15" s="36"/>
      <c r="I15" s="89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8.5" customHeight="1" x14ac:dyDescent="0.2">
      <c r="A16" s="66"/>
      <c r="B16" s="36"/>
      <c r="C16" s="61"/>
      <c r="D16" s="43"/>
      <c r="E16" s="190" t="s">
        <v>431</v>
      </c>
      <c r="F16" s="36"/>
      <c r="G16" s="42"/>
      <c r="H16" s="36"/>
      <c r="I16" s="89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8.5" customHeight="1" x14ac:dyDescent="0.2">
      <c r="A17" s="66"/>
      <c r="B17" s="36"/>
      <c r="C17" s="61" t="s">
        <v>432</v>
      </c>
      <c r="D17" s="43"/>
      <c r="E17" s="36"/>
      <c r="F17" s="36"/>
      <c r="G17" s="42" t="s">
        <v>433</v>
      </c>
      <c r="H17" s="36"/>
      <c r="I17" s="89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28.5" customHeight="1" x14ac:dyDescent="0.2">
      <c r="A18" s="66"/>
      <c r="B18" s="192" t="s">
        <v>171</v>
      </c>
      <c r="C18" s="68" t="str">
        <f>D23</f>
        <v>The Fieldhouse Ct. 26</v>
      </c>
      <c r="D18" s="38"/>
      <c r="E18" s="193" t="s">
        <v>571</v>
      </c>
      <c r="F18" s="38"/>
      <c r="G18" s="44" t="str">
        <f>F23</f>
        <v>The Fieldhouse Ct. 24</v>
      </c>
      <c r="H18" s="191" t="s">
        <v>752</v>
      </c>
      <c r="I18" s="89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8.5" customHeight="1" x14ac:dyDescent="0.2">
      <c r="A19" s="66"/>
      <c r="B19" s="277" t="s">
        <v>849</v>
      </c>
      <c r="C19" s="69" t="s">
        <v>436</v>
      </c>
      <c r="D19" s="38"/>
      <c r="E19" s="48" t="s">
        <v>437</v>
      </c>
      <c r="F19" s="36"/>
      <c r="G19" s="55" t="s">
        <v>362</v>
      </c>
      <c r="H19" s="258" t="s">
        <v>851</v>
      </c>
      <c r="I19" s="89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8.5" customHeight="1" x14ac:dyDescent="0.2">
      <c r="A20" s="66"/>
      <c r="B20" s="61"/>
      <c r="C20" s="61"/>
      <c r="D20" s="52" t="s">
        <v>176</v>
      </c>
      <c r="E20" s="53" t="str">
        <f>E26</f>
        <v>The Fieldhouse Ct. 26</v>
      </c>
      <c r="F20" s="52" t="s">
        <v>752</v>
      </c>
      <c r="G20" s="55"/>
      <c r="H20" s="42"/>
      <c r="I20" s="89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28.5" customHeight="1" x14ac:dyDescent="0.2">
      <c r="A21" s="66"/>
      <c r="B21" s="61"/>
      <c r="C21" s="61"/>
      <c r="D21" s="57"/>
      <c r="E21" s="62" t="s">
        <v>349</v>
      </c>
      <c r="F21" s="258" t="s">
        <v>751</v>
      </c>
      <c r="G21" s="55"/>
      <c r="H21" s="42"/>
      <c r="I21" s="89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28.5" customHeight="1" x14ac:dyDescent="0.2">
      <c r="A22" s="66"/>
      <c r="B22" s="61"/>
      <c r="C22" s="61"/>
      <c r="D22" s="61" t="s">
        <v>438</v>
      </c>
      <c r="E22" s="63"/>
      <c r="F22" s="42" t="s">
        <v>439</v>
      </c>
      <c r="G22" s="42"/>
      <c r="H22" s="42"/>
      <c r="I22" s="89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28.5" customHeight="1" x14ac:dyDescent="0.2">
      <c r="A23" s="66"/>
      <c r="B23" s="61"/>
      <c r="C23" s="199" t="s">
        <v>171</v>
      </c>
      <c r="D23" s="68" t="str">
        <f>E13</f>
        <v>The Fieldhouse Ct. 26</v>
      </c>
      <c r="E23" s="202" t="s">
        <v>578</v>
      </c>
      <c r="F23" s="44" t="str">
        <f>D51</f>
        <v>The Fieldhouse Ct. 24</v>
      </c>
      <c r="G23" s="192" t="s">
        <v>752</v>
      </c>
      <c r="H23" s="42"/>
      <c r="I23" s="8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28.5" customHeight="1" x14ac:dyDescent="0.2">
      <c r="A24" s="66"/>
      <c r="B24" s="61"/>
      <c r="C24" s="193" t="s">
        <v>803</v>
      </c>
      <c r="D24" s="69" t="s">
        <v>360</v>
      </c>
      <c r="E24" s="193" t="s">
        <v>598</v>
      </c>
      <c r="F24" s="55" t="s">
        <v>361</v>
      </c>
      <c r="G24" s="271" t="s">
        <v>718</v>
      </c>
      <c r="H24" s="42"/>
      <c r="I24" s="89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8.5" customHeight="1" x14ac:dyDescent="0.2">
      <c r="A25" s="66"/>
      <c r="B25" s="61"/>
      <c r="C25" s="36"/>
      <c r="D25" s="61"/>
      <c r="E25" s="48" t="s">
        <v>441</v>
      </c>
      <c r="F25" s="42"/>
      <c r="G25" s="36"/>
      <c r="H25" s="42"/>
      <c r="I25" s="8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8.5" customHeight="1" x14ac:dyDescent="0.2">
      <c r="A26" s="66"/>
      <c r="B26" s="61"/>
      <c r="C26" s="36"/>
      <c r="D26" s="45" t="s">
        <v>171</v>
      </c>
      <c r="E26" s="53" t="str">
        <f>F7</f>
        <v>The Fieldhouse Ct. 26</v>
      </c>
      <c r="F26" s="150" t="s">
        <v>172</v>
      </c>
      <c r="G26" s="36"/>
      <c r="H26" s="42"/>
      <c r="I26" s="8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8.5" customHeight="1" x14ac:dyDescent="0.2">
      <c r="A27" s="66"/>
      <c r="B27" s="61"/>
      <c r="C27" s="36"/>
      <c r="D27" s="36"/>
      <c r="E27" s="206" t="s">
        <v>579</v>
      </c>
      <c r="F27" s="193" t="s">
        <v>674</v>
      </c>
      <c r="G27" s="36"/>
      <c r="H27" s="42"/>
      <c r="I27" s="89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8.5" customHeight="1" x14ac:dyDescent="0.2">
      <c r="A28" s="66"/>
      <c r="B28" s="69"/>
      <c r="C28" s="36"/>
      <c r="D28" s="36"/>
      <c r="E28" s="63"/>
      <c r="F28" s="36"/>
      <c r="G28" s="36"/>
      <c r="H28" s="42"/>
      <c r="I28" s="89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28.5" customHeight="1" x14ac:dyDescent="0.2">
      <c r="A29" s="193" t="s">
        <v>744</v>
      </c>
      <c r="B29" s="61" t="s">
        <v>443</v>
      </c>
      <c r="C29" s="36"/>
      <c r="D29" s="36"/>
      <c r="E29" s="190" t="s">
        <v>577</v>
      </c>
      <c r="F29" s="36"/>
      <c r="G29" s="36"/>
      <c r="H29" s="42" t="s">
        <v>444</v>
      </c>
      <c r="I29" s="193" t="s">
        <v>882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28.5" customHeight="1" x14ac:dyDescent="0.2">
      <c r="A30" s="192" t="s">
        <v>171</v>
      </c>
      <c r="B30" s="70" t="str">
        <f>C44</f>
        <v>The Fieldhouse Ct. 25</v>
      </c>
      <c r="C30" s="36"/>
      <c r="D30" s="38"/>
      <c r="E30" s="36"/>
      <c r="F30" s="36"/>
      <c r="G30" s="36"/>
      <c r="H30" s="134" t="str">
        <f>G18</f>
        <v>The Fieldhouse Ct. 24</v>
      </c>
      <c r="I30" s="45" t="s">
        <v>185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28.5" customHeight="1" x14ac:dyDescent="0.2">
      <c r="A31" s="120" t="s">
        <v>255</v>
      </c>
      <c r="B31" s="61" t="s">
        <v>447</v>
      </c>
      <c r="C31" s="36"/>
      <c r="D31" s="36"/>
      <c r="E31" s="36"/>
      <c r="F31" s="36"/>
      <c r="G31" s="36"/>
      <c r="H31" s="42" t="s">
        <v>449</v>
      </c>
      <c r="I31" s="120" t="s">
        <v>249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28.5" customHeight="1" x14ac:dyDescent="0.2">
      <c r="A32" s="120" t="s">
        <v>250</v>
      </c>
      <c r="B32" s="61"/>
      <c r="C32" s="36"/>
      <c r="D32" s="38"/>
      <c r="E32" s="193" t="s">
        <v>593</v>
      </c>
      <c r="F32" s="38"/>
      <c r="G32" s="36"/>
      <c r="H32" s="42"/>
      <c r="I32" s="120" t="s">
        <v>250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28.5" customHeight="1" x14ac:dyDescent="0.2">
      <c r="A33" s="36"/>
      <c r="B33" s="61"/>
      <c r="C33" s="36"/>
      <c r="D33" s="38"/>
      <c r="E33" s="48" t="s">
        <v>327</v>
      </c>
      <c r="F33" s="36"/>
      <c r="G33" s="36"/>
      <c r="H33" s="42"/>
      <c r="I33" s="89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28.5" customHeight="1" x14ac:dyDescent="0.2">
      <c r="A34" s="36"/>
      <c r="B34" s="69"/>
      <c r="C34" s="36"/>
      <c r="D34" s="52" t="s">
        <v>750</v>
      </c>
      <c r="E34" s="53" t="str">
        <f>E40</f>
        <v>The Fieldhouse Ct. 25</v>
      </c>
      <c r="F34" s="52" t="s">
        <v>179</v>
      </c>
      <c r="G34" s="36"/>
      <c r="H34" s="42"/>
      <c r="I34" s="89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28.5" customHeight="1" x14ac:dyDescent="0.2">
      <c r="A35" s="36"/>
      <c r="B35" s="61"/>
      <c r="C35" s="36"/>
      <c r="D35" s="57"/>
      <c r="E35" s="62" t="s">
        <v>357</v>
      </c>
      <c r="F35" s="258" t="s">
        <v>749</v>
      </c>
      <c r="G35" s="38"/>
      <c r="H35" s="42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28.5" customHeight="1" x14ac:dyDescent="0.2">
      <c r="A36" s="36"/>
      <c r="B36" s="61"/>
      <c r="C36" s="36"/>
      <c r="D36" s="61" t="s">
        <v>451</v>
      </c>
      <c r="E36" s="63"/>
      <c r="F36" s="42" t="s">
        <v>452</v>
      </c>
      <c r="G36" s="38"/>
      <c r="H36" s="42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8.5" customHeight="1" x14ac:dyDescent="0.2">
      <c r="A37" s="36"/>
      <c r="B37" s="61"/>
      <c r="C37" s="192" t="s">
        <v>800</v>
      </c>
      <c r="D37" s="68" t="str">
        <f>F37</f>
        <v>The Fieldhouse Ct. 25</v>
      </c>
      <c r="E37" s="196" t="s">
        <v>541</v>
      </c>
      <c r="F37" s="44" t="str">
        <f>E34</f>
        <v>The Fieldhouse Ct. 25</v>
      </c>
      <c r="G37" s="45" t="s">
        <v>185</v>
      </c>
      <c r="H37" s="42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8.5" customHeight="1" x14ac:dyDescent="0.2">
      <c r="A38" s="36"/>
      <c r="B38" s="61"/>
      <c r="C38" s="277" t="s">
        <v>801</v>
      </c>
      <c r="D38" s="69" t="s">
        <v>356</v>
      </c>
      <c r="E38" s="193" t="s">
        <v>570</v>
      </c>
      <c r="F38" s="55" t="s">
        <v>373</v>
      </c>
      <c r="G38" s="268" t="s">
        <v>751</v>
      </c>
      <c r="H38" s="42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8.5" customHeight="1" x14ac:dyDescent="0.2">
      <c r="A39" s="36"/>
      <c r="B39" s="61"/>
      <c r="C39" s="61"/>
      <c r="D39" s="61"/>
      <c r="E39" s="48" t="s">
        <v>290</v>
      </c>
      <c r="F39" s="42"/>
      <c r="G39" s="42"/>
      <c r="H39" s="42"/>
      <c r="I39" s="89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8.5" customHeight="1" x14ac:dyDescent="0.2">
      <c r="A40" s="36"/>
      <c r="B40" s="61"/>
      <c r="C40" s="61"/>
      <c r="D40" s="45" t="s">
        <v>187</v>
      </c>
      <c r="E40" s="53" t="str">
        <f>D7</f>
        <v>The Fieldhouse Ct. 25</v>
      </c>
      <c r="F40" s="192" t="s">
        <v>185</v>
      </c>
      <c r="G40" s="42"/>
      <c r="H40" s="42"/>
      <c r="I40" s="89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8.5" customHeight="1" x14ac:dyDescent="0.2">
      <c r="A41" s="36"/>
      <c r="B41" s="61"/>
      <c r="C41" s="93"/>
      <c r="D41" s="36"/>
      <c r="E41" s="197" t="s">
        <v>542</v>
      </c>
      <c r="F41" s="193" t="s">
        <v>751</v>
      </c>
      <c r="G41" s="92"/>
      <c r="H41" s="42"/>
      <c r="I41" s="89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8.5" customHeight="1" x14ac:dyDescent="0.2">
      <c r="A42" s="36"/>
      <c r="B42" s="95"/>
      <c r="C42" s="93"/>
      <c r="D42" s="36"/>
      <c r="E42" s="135"/>
      <c r="F42" s="36"/>
      <c r="G42" s="92"/>
      <c r="H42" s="95"/>
      <c r="I42" s="89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8.5" customHeight="1" x14ac:dyDescent="0.2">
      <c r="A43" s="36"/>
      <c r="B43" s="95"/>
      <c r="C43" s="69" t="s">
        <v>459</v>
      </c>
      <c r="D43" s="36"/>
      <c r="E43" s="190" t="s">
        <v>460</v>
      </c>
      <c r="F43" s="36"/>
      <c r="G43" s="42" t="s">
        <v>461</v>
      </c>
      <c r="H43" s="95"/>
      <c r="I43" s="89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8.5" customHeight="1" x14ac:dyDescent="0.2">
      <c r="A44" s="36"/>
      <c r="B44" s="95"/>
      <c r="C44" s="70" t="str">
        <f>D37</f>
        <v>The Fieldhouse Ct. 25</v>
      </c>
      <c r="D44" s="36"/>
      <c r="E44" s="36"/>
      <c r="F44" s="36"/>
      <c r="G44" s="44" t="str">
        <f>C44</f>
        <v>The Fieldhouse Ct. 25</v>
      </c>
      <c r="H44" s="95"/>
      <c r="I44" s="89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8.5" customHeight="1" x14ac:dyDescent="0.2">
      <c r="A45" s="36"/>
      <c r="B45" s="199" t="s">
        <v>800</v>
      </c>
      <c r="C45" s="61" t="s">
        <v>325</v>
      </c>
      <c r="D45" s="36"/>
      <c r="E45" s="36"/>
      <c r="F45" s="36"/>
      <c r="G45" s="42" t="s">
        <v>363</v>
      </c>
      <c r="H45" s="199" t="s">
        <v>185</v>
      </c>
      <c r="I45" s="89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8.5" customHeight="1" x14ac:dyDescent="0.2">
      <c r="A46" s="36"/>
      <c r="B46" s="193" t="s">
        <v>850</v>
      </c>
      <c r="C46" s="61"/>
      <c r="D46" s="38"/>
      <c r="E46" s="193" t="s">
        <v>464</v>
      </c>
      <c r="F46" s="38"/>
      <c r="G46" s="42"/>
      <c r="H46" s="193" t="s">
        <v>852</v>
      </c>
      <c r="I46" s="89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8.5" customHeight="1" x14ac:dyDescent="0.2">
      <c r="A47" s="36"/>
      <c r="B47" s="36"/>
      <c r="C47" s="61"/>
      <c r="D47" s="38"/>
      <c r="E47" s="48" t="s">
        <v>332</v>
      </c>
      <c r="F47" s="36"/>
      <c r="G47" s="42"/>
      <c r="H47" s="36"/>
      <c r="I47" s="89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8.5" customHeight="1" x14ac:dyDescent="0.2">
      <c r="A48" s="36"/>
      <c r="B48" s="36"/>
      <c r="C48" s="61"/>
      <c r="D48" s="52" t="s">
        <v>186</v>
      </c>
      <c r="E48" s="53" t="str">
        <f>C7</f>
        <v>The Fieldhouse Ct. 24</v>
      </c>
      <c r="F48" s="191" t="s">
        <v>188</v>
      </c>
      <c r="G48" s="42"/>
      <c r="H48" s="36"/>
      <c r="I48" s="89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8.5" customHeight="1" x14ac:dyDescent="0.2">
      <c r="A49" s="36"/>
      <c r="B49" s="36"/>
      <c r="C49" s="61"/>
      <c r="D49" s="57"/>
      <c r="E49" s="133" t="s">
        <v>291</v>
      </c>
      <c r="F49" s="258" t="s">
        <v>745</v>
      </c>
      <c r="G49" s="55"/>
      <c r="H49" s="36"/>
      <c r="I49" s="89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28.5" customHeight="1" x14ac:dyDescent="0.2">
      <c r="A50" s="36"/>
      <c r="B50" s="36"/>
      <c r="C50" s="61"/>
      <c r="D50" s="61" t="s">
        <v>467</v>
      </c>
      <c r="E50" s="63"/>
      <c r="F50" s="42" t="s">
        <v>468</v>
      </c>
      <c r="G50" s="55"/>
      <c r="H50" s="36"/>
      <c r="I50" s="89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28.5" customHeight="1" x14ac:dyDescent="0.2">
      <c r="A51" s="36"/>
      <c r="B51" s="36"/>
      <c r="C51" s="199" t="s">
        <v>804</v>
      </c>
      <c r="D51" s="68" t="str">
        <f>F51</f>
        <v>The Fieldhouse Ct. 24</v>
      </c>
      <c r="E51" s="190" t="s">
        <v>471</v>
      </c>
      <c r="F51" s="44" t="str">
        <f>E54</f>
        <v>The Fieldhouse Ct. 24</v>
      </c>
      <c r="G51" s="156" t="s">
        <v>188</v>
      </c>
      <c r="H51" s="36"/>
      <c r="I51" s="89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28.5" customHeight="1" x14ac:dyDescent="0.2">
      <c r="A52" s="36"/>
      <c r="B52" s="36"/>
      <c r="C52" s="254" t="s">
        <v>805</v>
      </c>
      <c r="D52" s="69" t="s">
        <v>368</v>
      </c>
      <c r="E52" s="194" t="s">
        <v>538</v>
      </c>
      <c r="F52" s="55" t="s">
        <v>367</v>
      </c>
      <c r="G52" s="267" t="s">
        <v>753</v>
      </c>
      <c r="H52" s="36"/>
      <c r="I52" s="89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28.5" customHeight="1" x14ac:dyDescent="0.2">
      <c r="A53" s="36"/>
      <c r="B53" s="36"/>
      <c r="C53" s="36"/>
      <c r="D53" s="61"/>
      <c r="E53" s="48" t="s">
        <v>472</v>
      </c>
      <c r="F53" s="42"/>
      <c r="G53" s="36"/>
      <c r="H53" s="36"/>
      <c r="I53" s="89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28.5" customHeight="1" x14ac:dyDescent="0.2">
      <c r="A54" s="36"/>
      <c r="B54" s="36"/>
      <c r="C54" s="36"/>
      <c r="D54" s="45" t="s">
        <v>173</v>
      </c>
      <c r="E54" s="53" t="str">
        <f>E48</f>
        <v>The Fieldhouse Ct. 24</v>
      </c>
      <c r="F54" s="150" t="s">
        <v>746</v>
      </c>
      <c r="G54" s="36"/>
      <c r="H54" s="36"/>
      <c r="I54" s="89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28.5" customHeight="1" x14ac:dyDescent="0.2">
      <c r="A55" s="36"/>
      <c r="B55" s="36"/>
      <c r="C55" s="38"/>
      <c r="D55" s="36"/>
      <c r="E55" s="62" t="s">
        <v>376</v>
      </c>
      <c r="F55" s="193" t="s">
        <v>747</v>
      </c>
      <c r="G55" s="36"/>
      <c r="H55" s="36"/>
      <c r="I55" s="89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28.5" customHeight="1" x14ac:dyDescent="0.2">
      <c r="A56" s="36"/>
      <c r="B56" s="36"/>
      <c r="C56" s="183"/>
      <c r="D56" s="36"/>
      <c r="E56" s="135"/>
      <c r="F56" s="36"/>
      <c r="G56" s="33"/>
      <c r="H56" s="36"/>
      <c r="I56" s="89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28.5" customHeight="1" x14ac:dyDescent="0.2">
      <c r="A57" s="36"/>
      <c r="B57" s="36"/>
      <c r="C57" s="36"/>
      <c r="D57" s="36"/>
      <c r="E57" s="190" t="s">
        <v>540</v>
      </c>
      <c r="F57" s="36"/>
      <c r="G57" s="36"/>
      <c r="H57" s="36"/>
      <c r="I57" s="89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18" customHeight="1" x14ac:dyDescent="0.15">
      <c r="A58" s="16"/>
      <c r="B58" s="16"/>
      <c r="C58" s="16"/>
      <c r="D58" s="16"/>
      <c r="E58" s="104"/>
      <c r="F58" s="16"/>
      <c r="G58" s="16"/>
      <c r="H58" s="16"/>
      <c r="I58" s="79"/>
    </row>
    <row r="59" spans="1:26" ht="18" customHeight="1" x14ac:dyDescent="0.15">
      <c r="E59" s="23"/>
      <c r="H59" s="23"/>
      <c r="I59" s="23"/>
    </row>
    <row r="60" spans="1:26" ht="12.75" customHeight="1" x14ac:dyDescent="0.2">
      <c r="A60" s="72"/>
      <c r="B60" s="73" t="s">
        <v>260</v>
      </c>
      <c r="E60" s="23"/>
    </row>
    <row r="61" spans="1:26" ht="12.75" customHeight="1" x14ac:dyDescent="0.15">
      <c r="E61" s="23"/>
    </row>
    <row r="62" spans="1:26" ht="12.75" customHeight="1" x14ac:dyDescent="0.15"/>
    <row r="63" spans="1:26" ht="12.75" customHeight="1" x14ac:dyDescent="0.15"/>
    <row r="64" spans="1:26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spans="2:3" ht="12.75" customHeight="1" x14ac:dyDescent="0.15">
      <c r="B81" s="184"/>
      <c r="C81" s="184"/>
    </row>
    <row r="82" spans="2:3" ht="12.75" customHeight="1" x14ac:dyDescent="0.15"/>
    <row r="83" spans="2:3" ht="12.75" customHeight="1" x14ac:dyDescent="0.15"/>
    <row r="84" spans="2:3" ht="12.75" customHeight="1" x14ac:dyDescent="0.15"/>
    <row r="85" spans="2:3" ht="12.75" customHeight="1" x14ac:dyDescent="0.15"/>
    <row r="86" spans="2:3" ht="12.75" customHeight="1" x14ac:dyDescent="0.15"/>
    <row r="87" spans="2:3" ht="12.75" customHeight="1" x14ac:dyDescent="0.15"/>
    <row r="88" spans="2:3" ht="12.75" customHeight="1" x14ac:dyDescent="0.15"/>
    <row r="89" spans="2:3" ht="12.75" customHeight="1" x14ac:dyDescent="0.15"/>
    <row r="90" spans="2:3" ht="12.75" customHeight="1" x14ac:dyDescent="0.15"/>
    <row r="91" spans="2:3" ht="12.75" customHeight="1" x14ac:dyDescent="0.15"/>
    <row r="92" spans="2:3" ht="12.75" customHeight="1" x14ac:dyDescent="0.15"/>
    <row r="93" spans="2:3" ht="12.75" customHeight="1" x14ac:dyDescent="0.15"/>
    <row r="94" spans="2:3" ht="12.75" customHeight="1" x14ac:dyDescent="0.15"/>
    <row r="95" spans="2:3" ht="12.75" customHeight="1" x14ac:dyDescent="0.15"/>
    <row r="96" spans="2:3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9:I9"/>
    <mergeCell ref="A1:I1"/>
    <mergeCell ref="A2:I2"/>
    <mergeCell ref="A3:C3"/>
    <mergeCell ref="A4:I4"/>
    <mergeCell ref="A5:I5"/>
  </mergeCells>
  <printOptions horizontalCentered="1" verticalCentered="1"/>
  <pageMargins left="0.25" right="0.25" top="0.22" bottom="0.24" header="0" footer="0"/>
  <pageSetup scale="3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Z1000"/>
  <sheetViews>
    <sheetView topLeftCell="A8" zoomScale="96" workbookViewId="0">
      <selection activeCell="W48" sqref="W48"/>
    </sheetView>
  </sheetViews>
  <sheetFormatPr baseColWidth="10" defaultColWidth="14.5" defaultRowHeight="15" customHeight="1" x14ac:dyDescent="0.15"/>
  <cols>
    <col min="1" max="1" width="22.6640625" customWidth="1"/>
    <col min="2" max="4" width="23.6640625" customWidth="1"/>
    <col min="5" max="5" width="31" customWidth="1"/>
    <col min="6" max="8" width="23.6640625" customWidth="1"/>
    <col min="9" max="9" width="22.6640625" customWidth="1"/>
    <col min="10" max="26" width="10.6640625" customWidth="1"/>
  </cols>
  <sheetData>
    <row r="1" spans="1:26" ht="12.75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</row>
    <row r="2" spans="1:26" ht="17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</row>
    <row r="3" spans="1:26" ht="17" customHeight="1" x14ac:dyDescent="0.2">
      <c r="A3" s="240" t="s">
        <v>2</v>
      </c>
      <c r="B3" s="210"/>
      <c r="C3" s="210"/>
      <c r="D3" s="2"/>
      <c r="E3" s="2"/>
    </row>
    <row r="4" spans="1:26" ht="17" customHeight="1" x14ac:dyDescent="0.2">
      <c r="A4" s="242" t="str">
        <f>Pools!A87</f>
        <v>Division III Non-Bid</v>
      </c>
      <c r="B4" s="210"/>
      <c r="C4" s="210"/>
      <c r="D4" s="210"/>
      <c r="E4" s="210"/>
      <c r="F4" s="210"/>
      <c r="G4" s="210"/>
      <c r="H4" s="210"/>
      <c r="I4" s="210"/>
    </row>
    <row r="5" spans="1:26" ht="17" customHeight="1" x14ac:dyDescent="0.2">
      <c r="A5" s="242" t="s">
        <v>281</v>
      </c>
      <c r="B5" s="210"/>
      <c r="C5" s="210"/>
      <c r="D5" s="210"/>
      <c r="E5" s="210"/>
      <c r="F5" s="210"/>
      <c r="G5" s="210"/>
      <c r="H5" s="210"/>
      <c r="I5" s="210"/>
    </row>
    <row r="6" spans="1:26" ht="12.75" customHeight="1" x14ac:dyDescent="0.2">
      <c r="A6" s="31"/>
      <c r="B6" s="31"/>
      <c r="C6" s="31"/>
      <c r="D6" s="31"/>
      <c r="E6" s="31"/>
      <c r="F6" s="31"/>
      <c r="G6" s="31"/>
      <c r="H6" s="31"/>
      <c r="I6" s="31"/>
    </row>
    <row r="7" spans="1:26" ht="18" customHeight="1" x14ac:dyDescent="0.15">
      <c r="A7" s="6"/>
      <c r="B7" s="32"/>
      <c r="C7" s="6"/>
      <c r="D7" s="35" t="s">
        <v>434</v>
      </c>
      <c r="E7" s="35" t="s">
        <v>307</v>
      </c>
      <c r="F7" s="35" t="s">
        <v>435</v>
      </c>
      <c r="G7" s="6"/>
      <c r="H7" s="3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" customHeight="1" x14ac:dyDescent="0.15">
      <c r="A9" s="251" t="s">
        <v>285</v>
      </c>
      <c r="B9" s="210"/>
      <c r="C9" s="210"/>
      <c r="D9" s="210"/>
      <c r="E9" s="210"/>
      <c r="F9" s="210"/>
      <c r="G9" s="210"/>
      <c r="H9" s="210"/>
      <c r="I9" s="21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8.5" customHeight="1" x14ac:dyDescent="0.15">
      <c r="A10" s="6"/>
      <c r="B10" s="6"/>
      <c r="C10" s="6"/>
      <c r="D10" s="35"/>
      <c r="E10" s="35"/>
      <c r="F10" s="35"/>
      <c r="G10" s="35"/>
      <c r="H10" s="3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15">
      <c r="A11" s="7"/>
      <c r="B11" s="7"/>
      <c r="C11" s="7"/>
      <c r="D11" s="7"/>
      <c r="E11" s="7"/>
      <c r="F11" s="195" t="s">
        <v>539</v>
      </c>
      <c r="G11" s="7"/>
      <c r="H11" s="7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15">
      <c r="A12" s="7"/>
      <c r="B12" s="7"/>
      <c r="C12" s="7"/>
      <c r="D12" s="7"/>
      <c r="E12" s="7"/>
      <c r="F12" s="164"/>
      <c r="G12" s="7"/>
      <c r="H12" s="7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15">
      <c r="A13" s="7"/>
      <c r="B13" s="7"/>
      <c r="C13" s="7"/>
      <c r="D13" s="7"/>
      <c r="E13" s="7"/>
      <c r="F13" s="165" t="s">
        <v>440</v>
      </c>
      <c r="G13" s="7"/>
      <c r="H13" s="7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15">
      <c r="A14" s="7"/>
      <c r="B14" s="7"/>
      <c r="C14" s="7"/>
      <c r="D14" s="7"/>
      <c r="E14" s="7"/>
      <c r="F14" s="161" t="str">
        <f>E29</f>
        <v>ABQ CC Ct. 13</v>
      </c>
      <c r="G14" s="195" t="s">
        <v>177</v>
      </c>
      <c r="H14" s="7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15">
      <c r="A15" s="7"/>
      <c r="B15" s="7"/>
      <c r="C15" s="7"/>
      <c r="D15" s="7"/>
      <c r="E15" s="205" t="s">
        <v>575</v>
      </c>
      <c r="F15" s="166" t="s">
        <v>349</v>
      </c>
      <c r="G15" s="259" t="s">
        <v>713</v>
      </c>
      <c r="H15" s="7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15">
      <c r="A16" s="7"/>
      <c r="B16" s="7"/>
      <c r="C16" s="7"/>
      <c r="D16" s="7"/>
      <c r="E16" s="167" t="s">
        <v>442</v>
      </c>
      <c r="F16" s="165"/>
      <c r="G16" s="165"/>
      <c r="H16" s="7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15">
      <c r="A17" s="7"/>
      <c r="B17" s="7"/>
      <c r="C17" s="7"/>
      <c r="D17" s="195" t="s">
        <v>182</v>
      </c>
      <c r="E17" s="168" t="str">
        <f>D7</f>
        <v>ABQ CC Ct. 13</v>
      </c>
      <c r="F17" s="169" t="s">
        <v>191</v>
      </c>
      <c r="G17" s="165"/>
      <c r="H17" s="7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15">
      <c r="A18" s="7"/>
      <c r="B18" s="7"/>
      <c r="C18" s="7"/>
      <c r="D18" s="170"/>
      <c r="E18" s="171" t="s">
        <v>445</v>
      </c>
      <c r="F18" s="172" t="s">
        <v>645</v>
      </c>
      <c r="G18" s="165"/>
      <c r="H18" s="7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15">
      <c r="A19" s="7"/>
      <c r="B19" s="7"/>
      <c r="C19" s="7"/>
      <c r="D19" s="173" t="s">
        <v>446</v>
      </c>
      <c r="E19" s="174"/>
      <c r="F19" s="7"/>
      <c r="G19" s="165" t="s">
        <v>448</v>
      </c>
      <c r="H19" s="7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15">
      <c r="A20" s="7"/>
      <c r="B20" s="7"/>
      <c r="C20" s="263" t="s">
        <v>182</v>
      </c>
      <c r="D20" s="160" t="str">
        <f>F14</f>
        <v>ABQ CC Ct. 13</v>
      </c>
      <c r="E20" s="175" t="s">
        <v>450</v>
      </c>
      <c r="F20" s="7"/>
      <c r="G20" s="161" t="str">
        <f>G38</f>
        <v>ABQ CC Ct. 13</v>
      </c>
      <c r="H20" s="195" t="s">
        <v>177</v>
      </c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15">
      <c r="A21" s="7"/>
      <c r="B21" s="7"/>
      <c r="C21" s="270" t="s">
        <v>744</v>
      </c>
      <c r="D21" s="176" t="s">
        <v>367</v>
      </c>
      <c r="E21" s="205" t="s">
        <v>591</v>
      </c>
      <c r="F21" s="177"/>
      <c r="G21" s="166" t="s">
        <v>352</v>
      </c>
      <c r="H21" s="259" t="s">
        <v>861</v>
      </c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15">
      <c r="A22" s="7"/>
      <c r="B22" s="7"/>
      <c r="C22" s="173"/>
      <c r="D22" s="176"/>
      <c r="E22" s="167" t="s">
        <v>453</v>
      </c>
      <c r="F22" s="7"/>
      <c r="G22" s="165"/>
      <c r="H22" s="165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15">
      <c r="A23" s="7"/>
      <c r="B23" s="7"/>
      <c r="C23" s="173"/>
      <c r="D23" s="178" t="s">
        <v>181</v>
      </c>
      <c r="E23" s="168" t="str">
        <f>F7</f>
        <v>ABQ CC Ct. 14</v>
      </c>
      <c r="F23" s="163" t="s">
        <v>190</v>
      </c>
      <c r="G23" s="166"/>
      <c r="H23" s="165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15">
      <c r="A24" s="7"/>
      <c r="B24" s="7"/>
      <c r="C24" s="173"/>
      <c r="D24" s="7"/>
      <c r="E24" s="171" t="s">
        <v>454</v>
      </c>
      <c r="F24" s="164" t="s">
        <v>652</v>
      </c>
      <c r="G24" s="166"/>
      <c r="H24" s="165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15">
      <c r="A25" s="7"/>
      <c r="B25" s="7"/>
      <c r="C25" s="173" t="s">
        <v>455</v>
      </c>
      <c r="D25" s="7"/>
      <c r="E25" s="174"/>
      <c r="F25" s="165" t="s">
        <v>456</v>
      </c>
      <c r="G25" s="165"/>
      <c r="H25" s="165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15">
      <c r="A26" s="7"/>
      <c r="B26" s="169" t="s">
        <v>189</v>
      </c>
      <c r="C26" s="160" t="str">
        <f>C44</f>
        <v>ABQ CC Ct. 14</v>
      </c>
      <c r="D26" s="7"/>
      <c r="E26" s="198" t="s">
        <v>594</v>
      </c>
      <c r="F26" s="161" t="str">
        <f>D20</f>
        <v>ABQ CC Ct. 13</v>
      </c>
      <c r="G26" s="263" t="s">
        <v>180</v>
      </c>
      <c r="H26" s="165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15">
      <c r="A27" s="7"/>
      <c r="B27" s="282" t="s">
        <v>826</v>
      </c>
      <c r="C27" s="176" t="s">
        <v>457</v>
      </c>
      <c r="D27" s="7"/>
      <c r="E27" s="179" t="s">
        <v>458</v>
      </c>
      <c r="F27" s="166" t="s">
        <v>356</v>
      </c>
      <c r="G27" s="205" t="s">
        <v>793</v>
      </c>
      <c r="H27" s="165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15">
      <c r="A28" s="7"/>
      <c r="B28" s="180"/>
      <c r="C28" s="176"/>
      <c r="D28" s="7"/>
      <c r="E28" s="167" t="s">
        <v>462</v>
      </c>
      <c r="F28" s="166"/>
      <c r="G28" s="7"/>
      <c r="H28" s="165" t="s">
        <v>463</v>
      </c>
      <c r="I28" s="205" t="s">
        <v>872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15">
      <c r="A29" s="7"/>
      <c r="B29" s="173"/>
      <c r="C29" s="173"/>
      <c r="D29" s="195" t="s">
        <v>189</v>
      </c>
      <c r="E29" s="168" t="str">
        <f>E17</f>
        <v>ABQ CC Ct. 13</v>
      </c>
      <c r="F29" s="263" t="s">
        <v>180</v>
      </c>
      <c r="G29" s="7"/>
      <c r="H29" s="161" t="str">
        <f>G20</f>
        <v>ABQ CC Ct. 13</v>
      </c>
      <c r="I29" s="264" t="s">
        <v>177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15">
      <c r="A30" s="7"/>
      <c r="B30" s="173"/>
      <c r="C30" s="173"/>
      <c r="D30" s="170"/>
      <c r="E30" s="181" t="s">
        <v>357</v>
      </c>
      <c r="F30" s="205" t="s">
        <v>712</v>
      </c>
      <c r="G30" s="7"/>
      <c r="H30" s="166" t="s">
        <v>465</v>
      </c>
      <c r="I30" s="7" t="s">
        <v>300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15">
      <c r="A31" s="7"/>
      <c r="B31" s="173"/>
      <c r="C31" s="173"/>
      <c r="D31" s="173" t="s">
        <v>466</v>
      </c>
      <c r="E31" s="174"/>
      <c r="F31" s="7"/>
      <c r="G31" s="7"/>
      <c r="H31" s="165"/>
      <c r="I31" s="7" t="s">
        <v>250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15">
      <c r="A32" s="7"/>
      <c r="B32" s="173"/>
      <c r="C32" s="279" t="s">
        <v>189</v>
      </c>
      <c r="D32" s="160" t="str">
        <f>E41</f>
        <v>ABQ CC Ct. 14</v>
      </c>
      <c r="E32" s="198" t="s">
        <v>576</v>
      </c>
      <c r="F32" s="7"/>
      <c r="G32" s="7"/>
      <c r="H32" s="165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15">
      <c r="A33" s="7"/>
      <c r="B33" s="173"/>
      <c r="C33" s="205" t="s">
        <v>766</v>
      </c>
      <c r="D33" s="176" t="s">
        <v>369</v>
      </c>
      <c r="E33" s="205" t="s">
        <v>599</v>
      </c>
      <c r="F33" s="7"/>
      <c r="G33" s="7"/>
      <c r="H33" s="166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15">
      <c r="A34" s="205" t="s">
        <v>867</v>
      </c>
      <c r="B34" s="173" t="s">
        <v>469</v>
      </c>
      <c r="C34" s="7"/>
      <c r="D34" s="173"/>
      <c r="E34" s="167" t="s">
        <v>470</v>
      </c>
      <c r="F34" s="7"/>
      <c r="G34" s="7"/>
      <c r="H34" s="165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15">
      <c r="A35" s="263" t="s">
        <v>191</v>
      </c>
      <c r="B35" s="160" t="str">
        <f>C26</f>
        <v>ABQ CC Ct. 14</v>
      </c>
      <c r="C35" s="7"/>
      <c r="D35" s="178" t="s">
        <v>194</v>
      </c>
      <c r="E35" s="168" t="str">
        <f>E23</f>
        <v>ABQ CC Ct. 14</v>
      </c>
      <c r="F35" s="163"/>
      <c r="G35" s="163" t="s">
        <v>175</v>
      </c>
      <c r="H35" s="16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15">
      <c r="A36" s="7" t="s">
        <v>299</v>
      </c>
      <c r="B36" s="176" t="s">
        <v>436</v>
      </c>
      <c r="C36" s="7"/>
      <c r="D36" s="7"/>
      <c r="E36" s="181" t="s">
        <v>364</v>
      </c>
      <c r="F36" s="172"/>
      <c r="G36" s="259" t="s">
        <v>685</v>
      </c>
      <c r="H36" s="16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15">
      <c r="A37" s="7" t="s">
        <v>250</v>
      </c>
      <c r="B37" s="173"/>
      <c r="C37" s="7"/>
      <c r="D37" s="7"/>
      <c r="E37" s="182"/>
      <c r="F37" s="7"/>
      <c r="G37" s="165" t="s">
        <v>473</v>
      </c>
      <c r="H37" s="16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15">
      <c r="A38" s="7"/>
      <c r="B38" s="173"/>
      <c r="C38" s="7"/>
      <c r="D38" s="7"/>
      <c r="E38" s="260" t="s">
        <v>474</v>
      </c>
      <c r="F38" s="7"/>
      <c r="G38" s="161" t="str">
        <f>F26</f>
        <v>ABQ CC Ct. 13</v>
      </c>
      <c r="H38" s="279" t="s">
        <v>175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15">
      <c r="A39" s="7"/>
      <c r="B39" s="173"/>
      <c r="C39" s="7"/>
      <c r="D39" s="7"/>
      <c r="E39" s="205" t="s">
        <v>592</v>
      </c>
      <c r="F39" s="7"/>
      <c r="G39" s="166" t="s">
        <v>360</v>
      </c>
      <c r="H39" s="205" t="s">
        <v>751</v>
      </c>
      <c r="I39" s="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15">
      <c r="A40" s="7"/>
      <c r="B40" s="173"/>
      <c r="C40" s="7"/>
      <c r="D40" s="7"/>
      <c r="E40" s="167" t="s">
        <v>475</v>
      </c>
      <c r="F40" s="7"/>
      <c r="G40" s="165"/>
      <c r="H40" s="7"/>
      <c r="I40" s="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15">
      <c r="A41" s="7"/>
      <c r="B41" s="173"/>
      <c r="C41" s="195" t="s">
        <v>193</v>
      </c>
      <c r="D41" s="163"/>
      <c r="E41" s="168" t="str">
        <f>E35</f>
        <v>ABQ CC Ct. 14</v>
      </c>
      <c r="F41" s="163"/>
      <c r="G41" s="263" t="s">
        <v>174</v>
      </c>
      <c r="H41" s="7"/>
      <c r="I41" s="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15">
      <c r="A42" s="7"/>
      <c r="B42" s="173"/>
      <c r="C42" s="170"/>
      <c r="D42" s="172"/>
      <c r="E42" s="181" t="s">
        <v>373</v>
      </c>
      <c r="F42" s="7"/>
      <c r="G42" s="205" t="s">
        <v>715</v>
      </c>
      <c r="H42" s="7"/>
      <c r="I42" s="8"/>
      <c r="J42" s="6"/>
      <c r="K42" s="6"/>
      <c r="L42" s="28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15">
      <c r="A43" s="7"/>
      <c r="B43" s="173"/>
      <c r="C43" s="173" t="s">
        <v>476</v>
      </c>
      <c r="D43" s="7"/>
      <c r="E43" s="182"/>
      <c r="F43" s="7"/>
      <c r="G43" s="7"/>
      <c r="H43" s="7"/>
      <c r="I43" s="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15">
      <c r="A44" s="7"/>
      <c r="B44" s="281" t="s">
        <v>191</v>
      </c>
      <c r="C44" s="160" t="str">
        <f>D32</f>
        <v>ABQ CC Ct. 14</v>
      </c>
      <c r="D44" s="7"/>
      <c r="E44" s="198" t="s">
        <v>543</v>
      </c>
      <c r="F44" s="7"/>
      <c r="G44" s="7"/>
      <c r="H44" s="7"/>
      <c r="I44" s="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15">
      <c r="A45" s="7"/>
      <c r="B45" s="205" t="s">
        <v>747</v>
      </c>
      <c r="C45" s="176" t="s">
        <v>368</v>
      </c>
      <c r="D45" s="7"/>
      <c r="E45" s="7"/>
      <c r="F45" s="7"/>
      <c r="G45" s="7"/>
      <c r="H45" s="7"/>
      <c r="I45" s="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15">
      <c r="A46" s="7"/>
      <c r="B46" s="7"/>
      <c r="C46" s="173"/>
      <c r="D46" s="7"/>
      <c r="E46" s="7"/>
      <c r="F46" s="7"/>
      <c r="G46" s="7"/>
      <c r="H46" s="7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15">
      <c r="A47" s="7"/>
      <c r="B47" s="7"/>
      <c r="C47" s="264" t="s">
        <v>191</v>
      </c>
      <c r="D47" s="163"/>
      <c r="E47" s="7"/>
      <c r="F47" s="7"/>
      <c r="G47" s="7"/>
      <c r="H47" s="7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15">
      <c r="A48" s="7"/>
      <c r="B48" s="7"/>
      <c r="C48" s="248" t="s">
        <v>477</v>
      </c>
      <c r="D48" s="249"/>
      <c r="E48" s="7"/>
      <c r="F48" s="7"/>
      <c r="G48" s="7"/>
      <c r="H48" s="7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9" ht="30" customHeight="1" x14ac:dyDescent="0.15">
      <c r="A49" s="16"/>
      <c r="B49" s="16"/>
      <c r="C49" s="16"/>
      <c r="D49" s="16"/>
      <c r="E49" s="16"/>
      <c r="F49" s="16"/>
      <c r="G49" s="16"/>
      <c r="H49" s="16"/>
      <c r="I49" s="79"/>
    </row>
    <row r="50" spans="1:9" ht="30" customHeight="1" x14ac:dyDescent="0.15">
      <c r="A50" s="16"/>
      <c r="B50" s="16"/>
      <c r="C50" s="16"/>
      <c r="D50" s="16"/>
      <c r="E50" s="16"/>
      <c r="F50" s="16"/>
      <c r="G50" s="16"/>
      <c r="H50" s="16"/>
      <c r="I50" s="79"/>
    </row>
    <row r="51" spans="1:9" ht="28.5" customHeight="1" x14ac:dyDescent="0.15">
      <c r="A51" s="131"/>
      <c r="B51" s="250" t="s">
        <v>478</v>
      </c>
      <c r="C51" s="210"/>
      <c r="D51" s="210"/>
      <c r="E51" s="210"/>
      <c r="F51" s="210"/>
      <c r="G51" s="16"/>
      <c r="H51" s="16"/>
      <c r="I51" s="79"/>
    </row>
    <row r="52" spans="1:9" ht="18" customHeight="1" x14ac:dyDescent="0.15">
      <c r="A52" s="16"/>
      <c r="B52" s="16"/>
      <c r="C52" s="16"/>
      <c r="D52" s="16"/>
      <c r="E52" s="16"/>
      <c r="F52" s="16"/>
      <c r="G52" s="16"/>
      <c r="H52" s="16"/>
      <c r="I52" s="79"/>
    </row>
    <row r="53" spans="1:9" ht="18" customHeight="1" x14ac:dyDescent="0.15">
      <c r="A53" s="16"/>
      <c r="B53" s="16"/>
      <c r="C53" s="16"/>
      <c r="D53" s="16"/>
      <c r="E53" s="16"/>
      <c r="F53" s="16"/>
      <c r="G53" s="16"/>
      <c r="H53" s="16"/>
      <c r="I53" s="79"/>
    </row>
    <row r="54" spans="1:9" ht="18" customHeight="1" x14ac:dyDescent="0.15">
      <c r="A54" s="16"/>
      <c r="B54" s="16"/>
      <c r="C54" s="16"/>
      <c r="D54" s="16"/>
      <c r="E54" s="16"/>
      <c r="F54" s="16"/>
      <c r="G54" s="16"/>
      <c r="H54" s="16"/>
      <c r="I54" s="79"/>
    </row>
    <row r="55" spans="1:9" ht="18" customHeight="1" x14ac:dyDescent="0.15">
      <c r="A55" s="16"/>
      <c r="B55" s="16"/>
      <c r="C55" s="16"/>
      <c r="D55" s="16"/>
      <c r="E55" s="16"/>
      <c r="F55" s="16"/>
      <c r="G55" s="16"/>
      <c r="H55" s="16"/>
      <c r="I55" s="79"/>
    </row>
    <row r="56" spans="1:9" ht="18" customHeight="1" x14ac:dyDescent="0.15">
      <c r="A56" s="16"/>
      <c r="B56" s="16"/>
      <c r="C56" s="16"/>
      <c r="D56" s="16"/>
      <c r="E56" s="16"/>
      <c r="F56" s="16"/>
      <c r="G56" s="16"/>
      <c r="H56" s="16"/>
      <c r="I56" s="79"/>
    </row>
    <row r="57" spans="1:9" ht="18" customHeight="1" x14ac:dyDescent="0.15">
      <c r="A57" s="16"/>
      <c r="B57" s="16"/>
      <c r="C57" s="16"/>
      <c r="D57" s="16"/>
      <c r="E57" s="16"/>
      <c r="F57" s="16"/>
      <c r="G57" s="16"/>
      <c r="H57" s="16"/>
      <c r="I57" s="79"/>
    </row>
    <row r="58" spans="1:9" ht="18" customHeight="1" x14ac:dyDescent="0.15">
      <c r="A58" s="16"/>
      <c r="B58" s="16"/>
      <c r="C58" s="16"/>
      <c r="D58" s="16"/>
      <c r="E58" s="16"/>
      <c r="F58" s="16"/>
      <c r="G58" s="16"/>
      <c r="H58" s="16"/>
      <c r="I58" s="79"/>
    </row>
    <row r="59" spans="1:9" ht="18" customHeight="1" x14ac:dyDescent="0.15">
      <c r="A59" s="16"/>
      <c r="B59" s="16"/>
      <c r="C59" s="16"/>
      <c r="D59" s="16"/>
      <c r="E59" s="16"/>
      <c r="F59" s="16"/>
      <c r="G59" s="16"/>
      <c r="H59" s="16"/>
      <c r="I59" s="79"/>
    </row>
    <row r="60" spans="1:9" ht="18" customHeight="1" x14ac:dyDescent="0.15">
      <c r="A60" s="16"/>
      <c r="B60" s="16"/>
      <c r="C60" s="16"/>
      <c r="D60" s="16"/>
      <c r="E60" s="16"/>
      <c r="F60" s="16"/>
      <c r="G60" s="16"/>
      <c r="H60" s="16"/>
      <c r="I60" s="79"/>
    </row>
    <row r="61" spans="1:9" ht="18" customHeight="1" x14ac:dyDescent="0.15">
      <c r="A61" s="16"/>
      <c r="B61" s="16"/>
      <c r="C61" s="16"/>
      <c r="D61" s="16"/>
      <c r="E61" s="16"/>
      <c r="F61" s="16"/>
      <c r="G61" s="16"/>
      <c r="H61" s="16"/>
      <c r="I61" s="79"/>
    </row>
    <row r="62" spans="1:9" ht="18" customHeight="1" x14ac:dyDescent="0.15">
      <c r="A62" s="16"/>
      <c r="B62" s="16"/>
      <c r="C62" s="16"/>
      <c r="D62" s="16"/>
      <c r="E62" s="16"/>
      <c r="F62" s="16"/>
      <c r="G62" s="16"/>
      <c r="H62" s="16"/>
      <c r="I62" s="79"/>
    </row>
    <row r="63" spans="1:9" ht="12.75" customHeight="1" x14ac:dyDescent="0.15">
      <c r="A63" s="16"/>
      <c r="B63" s="16"/>
      <c r="C63" s="16"/>
      <c r="D63" s="16"/>
      <c r="E63" s="16"/>
      <c r="F63" s="16"/>
      <c r="G63" s="16"/>
      <c r="H63" s="16"/>
      <c r="I63" s="79"/>
    </row>
    <row r="64" spans="1:9" ht="12.75" customHeight="1" x14ac:dyDescent="0.15">
      <c r="A64" s="16"/>
      <c r="B64" s="16"/>
      <c r="C64" s="16"/>
      <c r="D64" s="16"/>
      <c r="E64" s="16"/>
      <c r="F64" s="16"/>
      <c r="G64" s="16"/>
      <c r="H64" s="16"/>
      <c r="I64" s="79"/>
    </row>
    <row r="65" spans="1:9" ht="12.75" customHeight="1" x14ac:dyDescent="0.15">
      <c r="A65" s="16"/>
      <c r="B65" s="16"/>
      <c r="C65" s="16"/>
      <c r="D65" s="16"/>
      <c r="E65" s="16"/>
      <c r="F65" s="16"/>
      <c r="G65" s="16"/>
      <c r="H65" s="16"/>
      <c r="I65" s="79"/>
    </row>
    <row r="66" spans="1:9" ht="12.75" customHeight="1" x14ac:dyDescent="0.15">
      <c r="A66" s="16"/>
      <c r="B66" s="16"/>
      <c r="C66" s="16"/>
      <c r="D66" s="16"/>
      <c r="E66" s="16"/>
      <c r="F66" s="16"/>
      <c r="G66" s="16"/>
      <c r="H66" s="16"/>
      <c r="I66" s="79"/>
    </row>
    <row r="67" spans="1:9" ht="12.75" customHeight="1" x14ac:dyDescent="0.15">
      <c r="A67" s="16"/>
      <c r="B67" s="16"/>
      <c r="C67" s="16"/>
      <c r="D67" s="16"/>
      <c r="E67" s="16"/>
      <c r="F67" s="16"/>
      <c r="G67" s="16"/>
      <c r="H67" s="16"/>
      <c r="I67" s="79"/>
    </row>
    <row r="68" spans="1:9" ht="12.75" customHeight="1" x14ac:dyDescent="0.15">
      <c r="A68" s="16"/>
      <c r="B68" s="16"/>
      <c r="C68" s="16"/>
      <c r="D68" s="16"/>
      <c r="E68" s="16"/>
      <c r="F68" s="16"/>
      <c r="G68" s="16"/>
      <c r="H68" s="16"/>
      <c r="I68" s="79"/>
    </row>
    <row r="69" spans="1:9" ht="12.75" customHeight="1" x14ac:dyDescent="0.15">
      <c r="A69" s="16"/>
      <c r="B69" s="16"/>
      <c r="C69" s="16"/>
      <c r="D69" s="16"/>
      <c r="E69" s="16"/>
      <c r="F69" s="16"/>
      <c r="G69" s="16"/>
      <c r="H69" s="16"/>
      <c r="I69" s="79"/>
    </row>
    <row r="70" spans="1:9" ht="12.75" customHeight="1" x14ac:dyDescent="0.15">
      <c r="A70" s="16"/>
      <c r="B70" s="16"/>
      <c r="C70" s="16"/>
      <c r="D70" s="16"/>
      <c r="E70" s="16"/>
      <c r="F70" s="16"/>
      <c r="G70" s="16"/>
      <c r="H70" s="16"/>
      <c r="I70" s="79"/>
    </row>
    <row r="71" spans="1:9" ht="12.75" customHeight="1" x14ac:dyDescent="0.15">
      <c r="A71" s="16"/>
      <c r="B71" s="16"/>
      <c r="C71" s="16"/>
      <c r="D71" s="16"/>
      <c r="E71" s="16"/>
      <c r="F71" s="16"/>
      <c r="G71" s="16"/>
      <c r="H71" s="16"/>
      <c r="I71" s="79"/>
    </row>
    <row r="72" spans="1:9" ht="12.75" customHeight="1" x14ac:dyDescent="0.15">
      <c r="A72" s="16"/>
      <c r="B72" s="16"/>
      <c r="C72" s="16"/>
      <c r="D72" s="16"/>
      <c r="E72" s="16"/>
      <c r="F72" s="16"/>
      <c r="G72" s="16"/>
      <c r="H72" s="16"/>
      <c r="I72" s="79"/>
    </row>
    <row r="73" spans="1:9" ht="12.75" customHeight="1" x14ac:dyDescent="0.15">
      <c r="A73" s="16"/>
      <c r="B73" s="16"/>
      <c r="C73" s="16"/>
      <c r="D73" s="16"/>
      <c r="E73" s="16"/>
      <c r="F73" s="16"/>
      <c r="G73" s="16"/>
      <c r="H73" s="16"/>
      <c r="I73" s="79"/>
    </row>
    <row r="74" spans="1:9" ht="12.75" customHeight="1" x14ac:dyDescent="0.15"/>
    <row r="75" spans="1:9" ht="12.75" customHeight="1" x14ac:dyDescent="0.15"/>
    <row r="76" spans="1:9" ht="12.75" customHeight="1" x14ac:dyDescent="0.15"/>
    <row r="77" spans="1:9" ht="12.75" customHeight="1" x14ac:dyDescent="0.15"/>
    <row r="78" spans="1:9" ht="12.75" customHeight="1" x14ac:dyDescent="0.15"/>
    <row r="79" spans="1:9" ht="12.75" customHeight="1" x14ac:dyDescent="0.15"/>
    <row r="80" spans="1:9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8">
    <mergeCell ref="C48:D48"/>
    <mergeCell ref="B51:F51"/>
    <mergeCell ref="A1:I1"/>
    <mergeCell ref="A2:I2"/>
    <mergeCell ref="A4:I4"/>
    <mergeCell ref="A5:I5"/>
    <mergeCell ref="A9:I9"/>
    <mergeCell ref="A3:C3"/>
  </mergeCells>
  <printOptions horizontalCentered="1" verticalCentered="1"/>
  <pageMargins left="0.25" right="0.25" top="0.22" bottom="0.24" header="0" footer="0"/>
  <pageSetup scale="43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Pools!A105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Pools!A106</f>
        <v>ABQ Convention Center Ct. 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Pools!A104</f>
        <v>Division IV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7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NML 14 Reign</v>
      </c>
      <c r="C12" s="222"/>
      <c r="D12" s="218" t="str">
        <f>A16</f>
        <v>SF Storm 142 Tsunami</v>
      </c>
      <c r="E12" s="219"/>
      <c r="F12" s="218" t="str">
        <f>A19</f>
        <v>EP Stars 14 Red</v>
      </c>
      <c r="G12" s="219"/>
      <c r="H12" s="218" t="str">
        <f>A22</f>
        <v>GUVC 14 Enna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Pools!A108</f>
        <v>NML 14 Reign</v>
      </c>
      <c r="B13" s="235"/>
      <c r="C13" s="228"/>
      <c r="D13" s="14">
        <v>25</v>
      </c>
      <c r="E13" s="14">
        <v>20</v>
      </c>
      <c r="F13" s="14">
        <v>25</v>
      </c>
      <c r="G13" s="14">
        <v>12</v>
      </c>
      <c r="H13" s="14">
        <v>25</v>
      </c>
      <c r="I13" s="14">
        <v>12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17</v>
      </c>
      <c r="F14" s="14">
        <v>25</v>
      </c>
      <c r="G14" s="14">
        <v>17</v>
      </c>
      <c r="H14" s="14">
        <v>25</v>
      </c>
      <c r="I14" s="14">
        <v>8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Pools!A109</f>
        <v>SF Storm 142 Tsunami</v>
      </c>
      <c r="B16" s="26">
        <f>IF(E13&gt;0,E13," ")</f>
        <v>20</v>
      </c>
      <c r="C16" s="26">
        <f>IF(D13&gt;0,D13," ")</f>
        <v>25</v>
      </c>
      <c r="D16" s="235"/>
      <c r="E16" s="228"/>
      <c r="F16" s="14">
        <v>19</v>
      </c>
      <c r="G16" s="14">
        <v>25</v>
      </c>
      <c r="H16" s="14">
        <v>25</v>
      </c>
      <c r="I16" s="14">
        <v>3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17</v>
      </c>
      <c r="C17" s="26">
        <f>IF(D14&gt;0,D14," ")</f>
        <v>25</v>
      </c>
      <c r="D17" s="229"/>
      <c r="E17" s="230"/>
      <c r="F17" s="14">
        <v>25</v>
      </c>
      <c r="G17" s="14">
        <v>20</v>
      </c>
      <c r="H17" s="14">
        <v>25</v>
      </c>
      <c r="I17" s="14">
        <v>10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14">
        <v>15</v>
      </c>
      <c r="G18" s="14">
        <v>12</v>
      </c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Pools!A110</f>
        <v>EP Stars 14 Red</v>
      </c>
      <c r="B19" s="26">
        <f>IF(G13&gt;0,G13," ")</f>
        <v>12</v>
      </c>
      <c r="C19" s="26">
        <f>IF(F13&gt;0,F13," ")</f>
        <v>25</v>
      </c>
      <c r="D19" s="26">
        <f>IF(G16&gt;0,G16," ")</f>
        <v>25</v>
      </c>
      <c r="E19" s="26">
        <f>IF(F16&gt;0,F16," ")</f>
        <v>19</v>
      </c>
      <c r="F19" s="28"/>
      <c r="G19" s="28"/>
      <c r="H19" s="14">
        <v>25</v>
      </c>
      <c r="I19" s="14">
        <v>18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17</v>
      </c>
      <c r="C20" s="26">
        <f>IF(F14&gt;0,F14," ")</f>
        <v>25</v>
      </c>
      <c r="D20" s="26">
        <f>IF(G17&gt;0,G17," ")</f>
        <v>20</v>
      </c>
      <c r="E20" s="26">
        <f>IF(F17&gt;0,F17," ")</f>
        <v>25</v>
      </c>
      <c r="F20" s="28"/>
      <c r="G20" s="28"/>
      <c r="H20" s="14">
        <v>25</v>
      </c>
      <c r="I20" s="14">
        <v>16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>
        <f>IF(G18&gt;0,G18," ")</f>
        <v>12</v>
      </c>
      <c r="E21" s="26">
        <f>IF(F18&gt;0,F18," ")</f>
        <v>15</v>
      </c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Pools!A111</f>
        <v>GUVC 14 Enna</v>
      </c>
      <c r="B22" s="26">
        <f>IF(I13&gt;0,I13," ")</f>
        <v>12</v>
      </c>
      <c r="C22" s="26">
        <f>IF(H13&gt;0,H13," ")</f>
        <v>25</v>
      </c>
      <c r="D22" s="26">
        <f>IF(I16&gt;0,I16," ")</f>
        <v>3</v>
      </c>
      <c r="E22" s="26">
        <f>IF(H16&gt;0,H16," ")</f>
        <v>25</v>
      </c>
      <c r="F22" s="26">
        <f>IF(I19&gt;0,I19," ")</f>
        <v>18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8</v>
      </c>
      <c r="C23" s="26">
        <f>IF(H14&gt;0,H14," ")</f>
        <v>25</v>
      </c>
      <c r="D23" s="26">
        <f>IF(I17&gt;0,I17," ")</f>
        <v>10</v>
      </c>
      <c r="E23" s="26">
        <f>IF(H17&gt;0,H17," ")</f>
        <v>25</v>
      </c>
      <c r="F23" s="26">
        <f>IF(I20&gt;0,I20," ")</f>
        <v>16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NML 14 Reign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86</v>
      </c>
      <c r="K28" s="67">
        <f>I28-J28</f>
        <v>64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SF Storm 142 Tsunami</v>
      </c>
      <c r="B29" s="223">
        <v>4</v>
      </c>
      <c r="C29" s="219"/>
      <c r="D29" s="223">
        <v>3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EP Stars 14 Red</v>
      </c>
      <c r="B30" s="223">
        <v>3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136</v>
      </c>
      <c r="J30" s="67">
        <f>C19+C20+C21+E19+E20+E21+I19+I20+I21</f>
        <v>143</v>
      </c>
      <c r="K30" s="67">
        <f>I30-J30</f>
        <v>-7</v>
      </c>
    </row>
    <row r="31" spans="1:26" ht="24" customHeight="1" x14ac:dyDescent="0.15">
      <c r="A31" s="59" t="str">
        <f>A22</f>
        <v>GUVC 14 Enna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67</v>
      </c>
      <c r="J31" s="67">
        <f>C22+C23+C24+E22+E23+E24+G22+G23+G24</f>
        <v>150</v>
      </c>
      <c r="K31" s="67">
        <f>I31-J31</f>
        <v>-83</v>
      </c>
    </row>
    <row r="32" spans="1:26" ht="12.75" customHeight="1" x14ac:dyDescent="0.15">
      <c r="A32" s="23"/>
      <c r="B32" s="236">
        <f>SUM(B28:C31)</f>
        <v>13</v>
      </c>
      <c r="C32" s="237"/>
      <c r="D32" s="236">
        <f>SUM(D28:E31)</f>
        <v>13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NML 14 Reign</v>
      </c>
      <c r="C35" s="219"/>
      <c r="D35" s="218" t="str">
        <f>A30</f>
        <v>EP Stars 14 Red</v>
      </c>
      <c r="E35" s="219"/>
      <c r="F35" s="218" t="str">
        <f>A16</f>
        <v>SF Storm 142 Tsunami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SF Storm 142 Tsunami</v>
      </c>
      <c r="C36" s="219"/>
      <c r="D36" s="218" t="str">
        <f>A22</f>
        <v>GUVC 14 Enna</v>
      </c>
      <c r="E36" s="219"/>
      <c r="F36" s="218" t="str">
        <f>A13</f>
        <v>NML 14 Reign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NML 14 Reign</v>
      </c>
      <c r="C37" s="219"/>
      <c r="D37" s="218" t="str">
        <f>A31</f>
        <v>GUVC 14 Enna</v>
      </c>
      <c r="E37" s="219"/>
      <c r="F37" s="218" t="str">
        <f>A30</f>
        <v>EP Stars 14 Red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SF Storm 142 Tsunami</v>
      </c>
      <c r="C38" s="219"/>
      <c r="D38" s="218" t="str">
        <f>A30</f>
        <v>EP Stars 14 Red</v>
      </c>
      <c r="E38" s="219"/>
      <c r="F38" s="218" t="str">
        <f>A28</f>
        <v>NML 14 Reign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EP Stars 14 Red</v>
      </c>
      <c r="C39" s="219"/>
      <c r="D39" s="218" t="str">
        <f>A31</f>
        <v>GUVC 14 Enna</v>
      </c>
      <c r="E39" s="219"/>
      <c r="F39" s="218" t="str">
        <f>A16</f>
        <v>SF Storm 142 Tsunami</v>
      </c>
      <c r="G39" s="219"/>
    </row>
    <row r="40" spans="1:12" ht="18" customHeight="1" x14ac:dyDescent="0.15">
      <c r="A40" s="11" t="s">
        <v>271</v>
      </c>
      <c r="B40" s="218" t="str">
        <f>A13</f>
        <v>NML 14 Reign</v>
      </c>
      <c r="C40" s="219"/>
      <c r="D40" s="218" t="str">
        <f>A29</f>
        <v>SF Storm 142 Tsunami</v>
      </c>
      <c r="E40" s="219"/>
      <c r="F40" s="218" t="str">
        <f>A22</f>
        <v>GUVC 14 Enna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28:C28"/>
    <mergeCell ref="B29:C29"/>
    <mergeCell ref="B30:C30"/>
    <mergeCell ref="F40:G40"/>
    <mergeCell ref="A42:H42"/>
    <mergeCell ref="F32:G32"/>
    <mergeCell ref="F30:G30"/>
    <mergeCell ref="D28:E28"/>
    <mergeCell ref="F28:G28"/>
    <mergeCell ref="D29:E29"/>
    <mergeCell ref="F29:G29"/>
    <mergeCell ref="D32:E32"/>
    <mergeCell ref="B34:C34"/>
    <mergeCell ref="D35:E35"/>
    <mergeCell ref="D30:E30"/>
    <mergeCell ref="B35:C35"/>
    <mergeCell ref="A43:H43"/>
    <mergeCell ref="D36:E36"/>
    <mergeCell ref="F36:G36"/>
    <mergeCell ref="D38:E38"/>
    <mergeCell ref="F38:G38"/>
    <mergeCell ref="D39:E39"/>
    <mergeCell ref="F39:G39"/>
    <mergeCell ref="D40:E40"/>
    <mergeCell ref="B37:C37"/>
    <mergeCell ref="D37:E37"/>
    <mergeCell ref="F37:G37"/>
    <mergeCell ref="B36:C36"/>
    <mergeCell ref="B39:C39"/>
    <mergeCell ref="B38:C38"/>
    <mergeCell ref="B40:C40"/>
    <mergeCell ref="I37:L37"/>
    <mergeCell ref="I35:L35"/>
    <mergeCell ref="I38:L38"/>
    <mergeCell ref="J19:J21"/>
    <mergeCell ref="A16:A18"/>
    <mergeCell ref="D16:E18"/>
    <mergeCell ref="A19:A21"/>
    <mergeCell ref="F35:G35"/>
    <mergeCell ref="F27:G27"/>
    <mergeCell ref="D34:E34"/>
    <mergeCell ref="F34:G34"/>
    <mergeCell ref="I34:L34"/>
    <mergeCell ref="B31:C31"/>
    <mergeCell ref="D31:E31"/>
    <mergeCell ref="F31:G31"/>
    <mergeCell ref="B32:C32"/>
    <mergeCell ref="A7:H7"/>
    <mergeCell ref="A1:M1"/>
    <mergeCell ref="A2:M2"/>
    <mergeCell ref="K13:L15"/>
    <mergeCell ref="K19:L21"/>
    <mergeCell ref="A13:A15"/>
    <mergeCell ref="H12:I12"/>
    <mergeCell ref="K12:L12"/>
    <mergeCell ref="J16:J18"/>
    <mergeCell ref="K16:L18"/>
    <mergeCell ref="F12:G12"/>
    <mergeCell ref="J13:J15"/>
    <mergeCell ref="K22:L24"/>
    <mergeCell ref="H22:I24"/>
    <mergeCell ref="J22:J24"/>
    <mergeCell ref="D12:E12"/>
    <mergeCell ref="B12:C12"/>
    <mergeCell ref="B13:C15"/>
    <mergeCell ref="I26:J26"/>
    <mergeCell ref="A22:A24"/>
    <mergeCell ref="B26:D26"/>
    <mergeCell ref="F26:H26"/>
    <mergeCell ref="B27:C27"/>
    <mergeCell ref="D27:E27"/>
  </mergeCells>
  <printOptions horizontalCentered="1" verticalCentered="1"/>
  <pageMargins left="0.2" right="0.23" top="0.17" bottom="0.2" header="0" footer="0"/>
  <pageSetup orientation="landscape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0000"/>
    <pageSetUpPr fitToPage="1"/>
  </sheetPr>
  <dimension ref="A1:Z1000"/>
  <sheetViews>
    <sheetView workbookViewId="0">
      <selection sqref="A1:M1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Pools!B105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Pools!B106</f>
        <v>ABQ Convention Center Ct. 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Pools!A104</f>
        <v>Division IV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268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8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SF Storm 141 Thunder</v>
      </c>
      <c r="C12" s="222"/>
      <c r="D12" s="218" t="str">
        <f>A16</f>
        <v>VBINQ Fuego 14</v>
      </c>
      <c r="E12" s="219"/>
      <c r="F12" s="218" t="str">
        <f>A19</f>
        <v>AEV 131 Thunder</v>
      </c>
      <c r="G12" s="219"/>
      <c r="H12" s="218" t="str">
        <f>A22</f>
        <v>915 United 13 Eunice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Pools!B108</f>
        <v>SF Storm 141 Thunder</v>
      </c>
      <c r="B13" s="235"/>
      <c r="C13" s="228"/>
      <c r="D13" s="14">
        <v>25</v>
      </c>
      <c r="E13" s="14">
        <v>15</v>
      </c>
      <c r="F13" s="14">
        <v>25</v>
      </c>
      <c r="G13" s="14">
        <v>8</v>
      </c>
      <c r="H13" s="14">
        <v>25</v>
      </c>
      <c r="I13" s="14">
        <v>14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11</v>
      </c>
      <c r="F14" s="14">
        <v>25</v>
      </c>
      <c r="G14" s="14">
        <v>14</v>
      </c>
      <c r="H14" s="14">
        <v>25</v>
      </c>
      <c r="I14" s="14">
        <v>11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Pools!B109</f>
        <v>VBINQ Fuego 14</v>
      </c>
      <c r="B16" s="26">
        <f>IF(E13&gt;0,E13," ")</f>
        <v>15</v>
      </c>
      <c r="C16" s="26">
        <f>IF(D13&gt;0,D13," ")</f>
        <v>25</v>
      </c>
      <c r="D16" s="235"/>
      <c r="E16" s="228"/>
      <c r="F16" s="14">
        <v>25</v>
      </c>
      <c r="G16" s="14">
        <v>13</v>
      </c>
      <c r="H16" s="14">
        <v>23</v>
      </c>
      <c r="I16" s="14">
        <v>25</v>
      </c>
      <c r="J16" s="224">
        <v>2</v>
      </c>
      <c r="K16" s="227">
        <v>3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11</v>
      </c>
      <c r="C17" s="26">
        <f>IF(D14&gt;0,D14," ")</f>
        <v>25</v>
      </c>
      <c r="D17" s="229"/>
      <c r="E17" s="230"/>
      <c r="F17" s="14">
        <v>22</v>
      </c>
      <c r="G17" s="14">
        <v>25</v>
      </c>
      <c r="H17" s="14">
        <v>25</v>
      </c>
      <c r="I17" s="14">
        <v>18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14">
        <v>11</v>
      </c>
      <c r="G18" s="14">
        <v>15</v>
      </c>
      <c r="H18" s="14">
        <v>15</v>
      </c>
      <c r="I18" s="14">
        <v>8</v>
      </c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Pools!B110</f>
        <v>AEV 131 Thunder</v>
      </c>
      <c r="B19" s="26">
        <f>IF(G13&gt;0,G13," ")</f>
        <v>8</v>
      </c>
      <c r="C19" s="26">
        <f>IF(F13&gt;0,F13," ")</f>
        <v>25</v>
      </c>
      <c r="D19" s="26">
        <f>IF(G16&gt;0,G16," ")</f>
        <v>13</v>
      </c>
      <c r="E19" s="26">
        <f>IF(F16&gt;0,F16," ")</f>
        <v>25</v>
      </c>
      <c r="F19" s="28"/>
      <c r="G19" s="28"/>
      <c r="H19" s="14">
        <v>20</v>
      </c>
      <c r="I19" s="14">
        <v>25</v>
      </c>
      <c r="J19" s="224">
        <v>3</v>
      </c>
      <c r="K19" s="227">
        <v>2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14</v>
      </c>
      <c r="C20" s="26">
        <f>IF(F14&gt;0,F14," ")</f>
        <v>25</v>
      </c>
      <c r="D20" s="26">
        <f>IF(G17&gt;0,G17," ")</f>
        <v>25</v>
      </c>
      <c r="E20" s="26">
        <f>IF(F17&gt;0,F17," ")</f>
        <v>22</v>
      </c>
      <c r="F20" s="28"/>
      <c r="G20" s="28"/>
      <c r="H20" s="14">
        <v>25</v>
      </c>
      <c r="I20" s="14">
        <v>19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14">
        <v>15</v>
      </c>
      <c r="I21" s="14">
        <v>11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Pools!B111</f>
        <v>915 United 13 Eunice</v>
      </c>
      <c r="B22" s="26">
        <f>IF(I13&gt;0,I13," ")</f>
        <v>14</v>
      </c>
      <c r="C22" s="26">
        <f>IF(H13&gt;0,H13," ")</f>
        <v>25</v>
      </c>
      <c r="D22" s="26">
        <f>IF(I16&gt;0,I16," ")</f>
        <v>25</v>
      </c>
      <c r="E22" s="26">
        <f>IF(H16&gt;0,H16," ")</f>
        <v>23</v>
      </c>
      <c r="F22" s="26">
        <f>IF(I19&gt;0,I19," ")</f>
        <v>25</v>
      </c>
      <c r="G22" s="26">
        <f>IF(H19&gt;0,H19," ")</f>
        <v>20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11</v>
      </c>
      <c r="C23" s="26">
        <f>IF(H14&gt;0,H14," ")</f>
        <v>25</v>
      </c>
      <c r="D23" s="26">
        <f>IF(I17&gt;0,I17," ")</f>
        <v>18</v>
      </c>
      <c r="E23" s="26">
        <f>IF(H17&gt;0,H17," ")</f>
        <v>25</v>
      </c>
      <c r="F23" s="26">
        <f>IF(I20&gt;0,I20," ")</f>
        <v>19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SF Storm 141 Thunder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73</v>
      </c>
      <c r="K28" s="67">
        <f>I28-J28</f>
        <v>77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VBINQ Fuego 14</v>
      </c>
      <c r="B29" s="223">
        <v>3</v>
      </c>
      <c r="C29" s="219"/>
      <c r="D29" s="223">
        <v>5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AEV 131 Thunder</v>
      </c>
      <c r="B30" s="223">
        <v>4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120</v>
      </c>
      <c r="J30" s="67">
        <f>C19+C20+C21+E19+E20+E21+I19+I20+I21</f>
        <v>152</v>
      </c>
      <c r="K30" s="67">
        <f>I30-J30</f>
        <v>-32</v>
      </c>
    </row>
    <row r="31" spans="1:26" ht="24" customHeight="1" x14ac:dyDescent="0.15">
      <c r="A31" s="59" t="str">
        <f>A22</f>
        <v>915 United 13 Eunice</v>
      </c>
      <c r="B31" s="223">
        <v>2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112</v>
      </c>
      <c r="J31" s="67">
        <f>C22+C23+C24+E22+E23+E24+G22+G23+G24</f>
        <v>143</v>
      </c>
      <c r="K31" s="67">
        <f>I31-J31</f>
        <v>-31</v>
      </c>
    </row>
    <row r="32" spans="1:26" ht="12.75" customHeight="1" x14ac:dyDescent="0.15">
      <c r="A32" s="23"/>
      <c r="B32" s="236">
        <f>SUM(B28:C31)</f>
        <v>15</v>
      </c>
      <c r="C32" s="237"/>
      <c r="D32" s="236">
        <f>SUM(D28:E31)</f>
        <v>15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SF Storm 141 Thunder</v>
      </c>
      <c r="C35" s="219"/>
      <c r="D35" s="218" t="str">
        <f>A30</f>
        <v>AEV 131 Thunder</v>
      </c>
      <c r="E35" s="219"/>
      <c r="F35" s="218" t="str">
        <f>A16</f>
        <v>VBINQ Fuego 14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VBINQ Fuego 14</v>
      </c>
      <c r="C36" s="219"/>
      <c r="D36" s="218" t="str">
        <f>A22</f>
        <v>915 United 13 Eunice</v>
      </c>
      <c r="E36" s="219"/>
      <c r="F36" s="218" t="str">
        <f>A13</f>
        <v>SF Storm 141 Thunder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SF Storm 141 Thunder</v>
      </c>
      <c r="C37" s="219"/>
      <c r="D37" s="218" t="str">
        <f>A31</f>
        <v>915 United 13 Eunice</v>
      </c>
      <c r="E37" s="219"/>
      <c r="F37" s="218" t="str">
        <f>A30</f>
        <v>AEV 131 Thunder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VBINQ Fuego 14</v>
      </c>
      <c r="C38" s="219"/>
      <c r="D38" s="218" t="str">
        <f>A30</f>
        <v>AEV 131 Thunder</v>
      </c>
      <c r="E38" s="219"/>
      <c r="F38" s="218" t="str">
        <f>A28</f>
        <v>SF Storm 141 Thunder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AEV 131 Thunder</v>
      </c>
      <c r="C39" s="219"/>
      <c r="D39" s="218" t="str">
        <f>A31</f>
        <v>915 United 13 Eunice</v>
      </c>
      <c r="E39" s="219"/>
      <c r="F39" s="218" t="str">
        <f>A16</f>
        <v>VBINQ Fuego 14</v>
      </c>
      <c r="G39" s="219"/>
    </row>
    <row r="40" spans="1:12" ht="18" customHeight="1" x14ac:dyDescent="0.15">
      <c r="A40" s="11" t="s">
        <v>271</v>
      </c>
      <c r="B40" s="218" t="str">
        <f>A13</f>
        <v>SF Storm 141 Thunder</v>
      </c>
      <c r="C40" s="219"/>
      <c r="D40" s="218" t="str">
        <f>A29</f>
        <v>VBINQ Fuego 14</v>
      </c>
      <c r="E40" s="219"/>
      <c r="F40" s="218" t="str">
        <f>A22</f>
        <v>915 United 13 Eunice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34:C34"/>
    <mergeCell ref="B35:C35"/>
    <mergeCell ref="D35:E35"/>
    <mergeCell ref="F35:G35"/>
    <mergeCell ref="I35:L35"/>
    <mergeCell ref="D34:E34"/>
    <mergeCell ref="F34:G34"/>
    <mergeCell ref="I34:L34"/>
    <mergeCell ref="D36:E36"/>
    <mergeCell ref="F36:G36"/>
    <mergeCell ref="B36:C36"/>
    <mergeCell ref="B37:C37"/>
    <mergeCell ref="D37:E37"/>
    <mergeCell ref="F37:G37"/>
    <mergeCell ref="I37:L37"/>
    <mergeCell ref="B38:C38"/>
    <mergeCell ref="I38:L38"/>
    <mergeCell ref="D39:E39"/>
    <mergeCell ref="F39:G39"/>
    <mergeCell ref="D38:E38"/>
    <mergeCell ref="D40:E40"/>
    <mergeCell ref="F40:G40"/>
    <mergeCell ref="F38:G38"/>
    <mergeCell ref="A42:H42"/>
    <mergeCell ref="A43:H43"/>
    <mergeCell ref="B39:C39"/>
    <mergeCell ref="B40:C40"/>
    <mergeCell ref="B31:C31"/>
    <mergeCell ref="D31:E31"/>
    <mergeCell ref="F31:G31"/>
    <mergeCell ref="B32:C32"/>
    <mergeCell ref="J16:J18"/>
    <mergeCell ref="J19:J21"/>
    <mergeCell ref="B29:C29"/>
    <mergeCell ref="B30:C30"/>
    <mergeCell ref="F28:G28"/>
    <mergeCell ref="D29:E29"/>
    <mergeCell ref="F29:G29"/>
    <mergeCell ref="A19:A21"/>
    <mergeCell ref="A22:A24"/>
    <mergeCell ref="B26:D26"/>
    <mergeCell ref="B27:C27"/>
    <mergeCell ref="B28:C28"/>
    <mergeCell ref="A1:M1"/>
    <mergeCell ref="A2:M2"/>
    <mergeCell ref="A7:H7"/>
    <mergeCell ref="B12:C12"/>
    <mergeCell ref="A13:A15"/>
    <mergeCell ref="B13:C15"/>
    <mergeCell ref="D12:E12"/>
    <mergeCell ref="H12:I12"/>
    <mergeCell ref="K12:L12"/>
    <mergeCell ref="F12:G12"/>
    <mergeCell ref="J13:J15"/>
    <mergeCell ref="K13:L15"/>
    <mergeCell ref="A16:A18"/>
    <mergeCell ref="K16:L18"/>
    <mergeCell ref="K22:L24"/>
    <mergeCell ref="K19:L21"/>
    <mergeCell ref="D32:E32"/>
    <mergeCell ref="F32:G32"/>
    <mergeCell ref="D16:E18"/>
    <mergeCell ref="H22:I24"/>
    <mergeCell ref="J22:J24"/>
    <mergeCell ref="I26:J26"/>
    <mergeCell ref="F26:H26"/>
    <mergeCell ref="D27:E27"/>
    <mergeCell ref="F27:G27"/>
    <mergeCell ref="D30:E30"/>
    <mergeCell ref="F30:G30"/>
    <mergeCell ref="D28:E28"/>
  </mergeCells>
  <pageMargins left="0.09" right="0.46" top="0.91" bottom="0.63" header="0" footer="0"/>
  <pageSetup scale="58" orientation="landscape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Pools!C105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158" t="str">
        <f>Pools!C106</f>
        <v>ARVC Sports Centre Ct. 21</v>
      </c>
      <c r="C4" s="15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Pools!A104</f>
        <v>Division IV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276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21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ARVC 14R1 Adidas</v>
      </c>
      <c r="C12" s="222"/>
      <c r="D12" s="218" t="str">
        <f>A16</f>
        <v>Rockhill Blast 15</v>
      </c>
      <c r="E12" s="219"/>
      <c r="F12" s="218" t="str">
        <f>A19</f>
        <v>VBINQ Chaos 13</v>
      </c>
      <c r="G12" s="219"/>
      <c r="H12" s="218" t="str">
        <f>A22</f>
        <v>District 12 Sisterhood 14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Pools!C108</f>
        <v>ARVC 14R1 Adidas</v>
      </c>
      <c r="B13" s="235"/>
      <c r="C13" s="228"/>
      <c r="D13" s="14">
        <v>25</v>
      </c>
      <c r="E13" s="14">
        <v>17</v>
      </c>
      <c r="F13" s="14">
        <v>25</v>
      </c>
      <c r="G13" s="14">
        <v>22</v>
      </c>
      <c r="H13" s="14">
        <v>25</v>
      </c>
      <c r="I13" s="14">
        <v>6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27</v>
      </c>
      <c r="E14" s="14">
        <v>29</v>
      </c>
      <c r="F14" s="14">
        <v>25</v>
      </c>
      <c r="G14" s="14">
        <v>15</v>
      </c>
      <c r="H14" s="14">
        <v>25</v>
      </c>
      <c r="I14" s="14">
        <v>17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14">
        <v>15</v>
      </c>
      <c r="E15" s="14">
        <v>10</v>
      </c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Pools!C109</f>
        <v>Rockhill Blast 15</v>
      </c>
      <c r="B16" s="26">
        <f>IF(E13&gt;0,E13," ")</f>
        <v>17</v>
      </c>
      <c r="C16" s="26">
        <f>IF(D13&gt;0,D13," ")</f>
        <v>25</v>
      </c>
      <c r="D16" s="235"/>
      <c r="E16" s="228"/>
      <c r="F16" s="14">
        <v>25</v>
      </c>
      <c r="G16" s="14">
        <v>14</v>
      </c>
      <c r="H16" s="14">
        <v>25</v>
      </c>
      <c r="I16" s="14">
        <v>11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29</v>
      </c>
      <c r="C17" s="26">
        <f>IF(D14&gt;0,D14," ")</f>
        <v>27</v>
      </c>
      <c r="D17" s="229"/>
      <c r="E17" s="230"/>
      <c r="F17" s="14">
        <v>25</v>
      </c>
      <c r="G17" s="14">
        <v>14</v>
      </c>
      <c r="H17" s="14">
        <v>25</v>
      </c>
      <c r="I17" s="14">
        <v>6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10</v>
      </c>
      <c r="C18" s="26">
        <f>IF(D15&gt;0,D15," ")</f>
        <v>15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Pools!C110</f>
        <v>VBINQ Chaos 13</v>
      </c>
      <c r="B19" s="26">
        <f>IF(G13&gt;0,G13," ")</f>
        <v>22</v>
      </c>
      <c r="C19" s="26">
        <f>IF(F13&gt;0,F13," ")</f>
        <v>25</v>
      </c>
      <c r="D19" s="26">
        <f>IF(G16&gt;0,G16," ")</f>
        <v>14</v>
      </c>
      <c r="E19" s="26">
        <f>IF(F16&gt;0,F16," ")</f>
        <v>25</v>
      </c>
      <c r="F19" s="28"/>
      <c r="G19" s="28"/>
      <c r="H19" s="14">
        <v>25</v>
      </c>
      <c r="I19" s="14">
        <v>13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15</v>
      </c>
      <c r="C20" s="26">
        <f>IF(F14&gt;0,F14," ")</f>
        <v>25</v>
      </c>
      <c r="D20" s="26">
        <f>IF(G17&gt;0,G17," ")</f>
        <v>14</v>
      </c>
      <c r="E20" s="26">
        <f>IF(F17&gt;0,F17," ")</f>
        <v>25</v>
      </c>
      <c r="F20" s="28"/>
      <c r="G20" s="28"/>
      <c r="H20" s="14">
        <v>25</v>
      </c>
      <c r="I20" s="14">
        <v>9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Pools!C111</f>
        <v>District 12 Sisterhood 14</v>
      </c>
      <c r="B22" s="26">
        <f>IF(I13&gt;0,I13," ")</f>
        <v>6</v>
      </c>
      <c r="C22" s="26">
        <f>IF(H13&gt;0,H13," ")</f>
        <v>25</v>
      </c>
      <c r="D22" s="26">
        <f>IF(I16&gt;0,I16," ")</f>
        <v>11</v>
      </c>
      <c r="E22" s="26">
        <f>IF(H16&gt;0,H16," ")</f>
        <v>25</v>
      </c>
      <c r="F22" s="26">
        <f>IF(I19&gt;0,I19," ")</f>
        <v>13</v>
      </c>
      <c r="G22" s="26">
        <f>IF(H19&gt;0,H19," ")</f>
        <v>25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17</v>
      </c>
      <c r="C23" s="26">
        <f>IF(H14&gt;0,H14," ")</f>
        <v>25</v>
      </c>
      <c r="D23" s="26">
        <f>IF(I17&gt;0,I17," ")</f>
        <v>6</v>
      </c>
      <c r="E23" s="26">
        <f>IF(H17&gt;0,H17," ")</f>
        <v>25</v>
      </c>
      <c r="F23" s="26">
        <f>IF(I20&gt;0,I20," ")</f>
        <v>9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ARVC 14R1 Adidas</v>
      </c>
      <c r="B28" s="223">
        <v>6</v>
      </c>
      <c r="C28" s="219"/>
      <c r="D28" s="223">
        <v>1</v>
      </c>
      <c r="E28" s="219"/>
      <c r="F28" s="223"/>
      <c r="G28" s="219"/>
      <c r="H28" s="80"/>
      <c r="I28" s="67">
        <f>D13+D14+D15+F13+F14+F15+H13+H14+H15</f>
        <v>167</v>
      </c>
      <c r="J28" s="67">
        <f>E13+E14+E15+G13+G14+G15+I13+I14+I15</f>
        <v>116</v>
      </c>
      <c r="K28" s="67">
        <f>I28-J28</f>
        <v>51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Rockhill Blast 15</v>
      </c>
      <c r="B29" s="223">
        <v>5</v>
      </c>
      <c r="C29" s="219"/>
      <c r="D29" s="223">
        <v>2</v>
      </c>
      <c r="E29" s="219"/>
      <c r="F29" s="223"/>
      <c r="G29" s="219"/>
      <c r="H29" s="80"/>
      <c r="I29" s="67">
        <f>B16+B17+B18+F16+F17+F18+H16+H17+H18</f>
        <v>156</v>
      </c>
      <c r="J29" s="67">
        <f>C16+C17+C18+G16+G17+G18+I16+I17+I18</f>
        <v>112</v>
      </c>
      <c r="K29" s="67">
        <f>I29-J29</f>
        <v>44</v>
      </c>
    </row>
    <row r="30" spans="1:26" ht="24" customHeight="1" x14ac:dyDescent="0.15">
      <c r="A30" s="59" t="str">
        <f>A19</f>
        <v>VBINQ Chaos 13</v>
      </c>
      <c r="B30" s="223">
        <v>2</v>
      </c>
      <c r="C30" s="219"/>
      <c r="D30" s="223">
        <v>4</v>
      </c>
      <c r="E30" s="219"/>
      <c r="F30" s="223"/>
      <c r="G30" s="219"/>
      <c r="H30" s="80"/>
      <c r="I30" s="67">
        <f>B19+B20+B21+D19+D20+D21+H19+H20+H21</f>
        <v>115</v>
      </c>
      <c r="J30" s="67">
        <f>C19+C20+C21+E19+E20+E21+I19+I20+I21</f>
        <v>122</v>
      </c>
      <c r="K30" s="67">
        <f>I30-J30</f>
        <v>-7</v>
      </c>
    </row>
    <row r="31" spans="1:26" ht="24" customHeight="1" x14ac:dyDescent="0.15">
      <c r="A31" s="59" t="str">
        <f>A22</f>
        <v>District 12 Sisterhood 14</v>
      </c>
      <c r="B31" s="223">
        <v>0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62</v>
      </c>
      <c r="J31" s="67">
        <f>C22+C23+C24+E22+E23+E24+G22+G23+G24</f>
        <v>150</v>
      </c>
      <c r="K31" s="67">
        <f>I31-J31</f>
        <v>-88</v>
      </c>
    </row>
    <row r="32" spans="1:26" ht="12.75" customHeight="1" x14ac:dyDescent="0.15">
      <c r="A32" s="23"/>
      <c r="B32" s="236">
        <f>SUM(B28:C31)</f>
        <v>13</v>
      </c>
      <c r="C32" s="237"/>
      <c r="D32" s="236">
        <f>SUM(D28:E31)</f>
        <v>13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500</v>
      </c>
      <c r="J32" s="74">
        <f>SUM(J28:J31)</f>
        <v>500</v>
      </c>
      <c r="K32" s="74">
        <f>SUM(K28:K31)</f>
        <v>0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ARVC 14R1 Adidas</v>
      </c>
      <c r="C35" s="219"/>
      <c r="D35" s="218" t="str">
        <f>A30</f>
        <v>VBINQ Chaos 13</v>
      </c>
      <c r="E35" s="219"/>
      <c r="F35" s="218" t="str">
        <f>A16</f>
        <v>Rockhill Blast 15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Rockhill Blast 15</v>
      </c>
      <c r="C36" s="219"/>
      <c r="D36" s="218" t="str">
        <f>A22</f>
        <v>District 12 Sisterhood 14</v>
      </c>
      <c r="E36" s="219"/>
      <c r="F36" s="218" t="str">
        <f>A13</f>
        <v>ARVC 14R1 Adidas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ARVC 14R1 Adidas</v>
      </c>
      <c r="C37" s="219"/>
      <c r="D37" s="218" t="str">
        <f>A31</f>
        <v>District 12 Sisterhood 14</v>
      </c>
      <c r="E37" s="219"/>
      <c r="F37" s="218" t="str">
        <f>A30</f>
        <v>VBINQ Chaos 13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Rockhill Blast 15</v>
      </c>
      <c r="C38" s="219"/>
      <c r="D38" s="218" t="str">
        <f>A30</f>
        <v>VBINQ Chaos 13</v>
      </c>
      <c r="E38" s="219"/>
      <c r="F38" s="218" t="str">
        <f>A28</f>
        <v>ARVC 14R1 Adidas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VBINQ Chaos 13</v>
      </c>
      <c r="C39" s="219"/>
      <c r="D39" s="218" t="str">
        <f>A31</f>
        <v>District 12 Sisterhood 14</v>
      </c>
      <c r="E39" s="219"/>
      <c r="F39" s="218" t="str">
        <f>A16</f>
        <v>Rockhill Blast 15</v>
      </c>
      <c r="G39" s="219"/>
    </row>
    <row r="40" spans="1:12" ht="18" customHeight="1" x14ac:dyDescent="0.15">
      <c r="A40" s="11" t="s">
        <v>271</v>
      </c>
      <c r="B40" s="218" t="str">
        <f>A13</f>
        <v>ARVC 14R1 Adidas</v>
      </c>
      <c r="C40" s="219"/>
      <c r="D40" s="218" t="str">
        <f>A29</f>
        <v>Rockhill Blast 15</v>
      </c>
      <c r="E40" s="219"/>
      <c r="F40" s="218" t="str">
        <f>A22</f>
        <v>District 12 Sisterhood 14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28:C28"/>
    <mergeCell ref="D28:E28"/>
    <mergeCell ref="F28:G28"/>
    <mergeCell ref="D29:E29"/>
    <mergeCell ref="F29:G29"/>
    <mergeCell ref="B29:C29"/>
    <mergeCell ref="B30:C30"/>
    <mergeCell ref="B37:C37"/>
    <mergeCell ref="B35:C35"/>
    <mergeCell ref="B36:C36"/>
    <mergeCell ref="B39:C39"/>
    <mergeCell ref="B32:C32"/>
    <mergeCell ref="B31:C31"/>
    <mergeCell ref="A43:H43"/>
    <mergeCell ref="B40:C40"/>
    <mergeCell ref="D40:E40"/>
    <mergeCell ref="F40:G40"/>
    <mergeCell ref="D32:E32"/>
    <mergeCell ref="F32:G32"/>
    <mergeCell ref="B38:C38"/>
    <mergeCell ref="D38:E38"/>
    <mergeCell ref="F38:G38"/>
    <mergeCell ref="D35:E35"/>
    <mergeCell ref="F35:G35"/>
    <mergeCell ref="D39:E39"/>
    <mergeCell ref="F39:G39"/>
    <mergeCell ref="A42:H42"/>
    <mergeCell ref="D30:E30"/>
    <mergeCell ref="F30:G30"/>
    <mergeCell ref="D36:E36"/>
    <mergeCell ref="F36:G36"/>
    <mergeCell ref="D37:E37"/>
    <mergeCell ref="F37:G37"/>
    <mergeCell ref="F34:G34"/>
    <mergeCell ref="D31:E31"/>
    <mergeCell ref="F31:G31"/>
    <mergeCell ref="A7:H7"/>
    <mergeCell ref="A1:M1"/>
    <mergeCell ref="A2:M2"/>
    <mergeCell ref="D12:E12"/>
    <mergeCell ref="K12:L12"/>
    <mergeCell ref="F12:G12"/>
    <mergeCell ref="H12:I12"/>
    <mergeCell ref="B12:C12"/>
    <mergeCell ref="K19:L21"/>
    <mergeCell ref="K22:L24"/>
    <mergeCell ref="J13:J15"/>
    <mergeCell ref="K13:L15"/>
    <mergeCell ref="J16:J18"/>
    <mergeCell ref="K16:L18"/>
    <mergeCell ref="J22:J24"/>
    <mergeCell ref="A19:A21"/>
    <mergeCell ref="A22:A24"/>
    <mergeCell ref="A13:A15"/>
    <mergeCell ref="B13:C15"/>
    <mergeCell ref="A16:A18"/>
    <mergeCell ref="D16:E18"/>
    <mergeCell ref="J19:J21"/>
    <mergeCell ref="D27:E27"/>
    <mergeCell ref="B26:D26"/>
    <mergeCell ref="F26:H26"/>
    <mergeCell ref="I26:J26"/>
    <mergeCell ref="F27:G27"/>
    <mergeCell ref="B27:C27"/>
    <mergeCell ref="H22:I24"/>
    <mergeCell ref="I37:L37"/>
    <mergeCell ref="I38:L38"/>
    <mergeCell ref="B34:C34"/>
    <mergeCell ref="D34:E34"/>
    <mergeCell ref="I34:L34"/>
    <mergeCell ref="I35:L35"/>
  </mergeCells>
  <printOptions horizontalCentered="1" verticalCentered="1"/>
  <pageMargins left="0.2" right="0.23" top="0.17" bottom="0.2" header="0" footer="0"/>
  <pageSetup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Pools!D105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158" t="str">
        <f>Pools!D106</f>
        <v>ARVC Sports Centre Ct. 23</v>
      </c>
      <c r="C4" s="15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Pools!A104</f>
        <v>Division IV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309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23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NML 14 Warriors</v>
      </c>
      <c r="C12" s="222"/>
      <c r="D12" s="218" t="str">
        <f>A16</f>
        <v>EP Stars Storm Warriors 14</v>
      </c>
      <c r="E12" s="219"/>
      <c r="F12" s="218" t="str">
        <f>A19</f>
        <v>RVC Synergy 14</v>
      </c>
      <c r="G12" s="219"/>
      <c r="H12" s="218" t="str">
        <f>A22</f>
        <v>SEVC Impact 14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Pools!D108</f>
        <v>NML 14 Warriors</v>
      </c>
      <c r="B13" s="235"/>
      <c r="C13" s="228"/>
      <c r="D13" s="14">
        <v>28</v>
      </c>
      <c r="E13" s="14">
        <v>26</v>
      </c>
      <c r="F13" s="14">
        <v>25</v>
      </c>
      <c r="G13" s="14">
        <v>5</v>
      </c>
      <c r="H13" s="14">
        <v>25</v>
      </c>
      <c r="I13" s="14">
        <v>7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22</v>
      </c>
      <c r="F14" s="14">
        <v>25</v>
      </c>
      <c r="G14" s="14">
        <v>10</v>
      </c>
      <c r="H14" s="14">
        <v>25</v>
      </c>
      <c r="I14" s="14">
        <v>8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Pools!D109</f>
        <v>EP Stars Storm Warriors 14</v>
      </c>
      <c r="B16" s="26">
        <f>IF(E13&gt;0,E13," ")</f>
        <v>26</v>
      </c>
      <c r="C16" s="26">
        <f>IF(D13&gt;0,D13," ")</f>
        <v>28</v>
      </c>
      <c r="D16" s="235"/>
      <c r="E16" s="228"/>
      <c r="F16" s="14">
        <v>25</v>
      </c>
      <c r="G16" s="14">
        <v>10</v>
      </c>
      <c r="H16" s="14">
        <v>25</v>
      </c>
      <c r="I16" s="14">
        <v>5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22</v>
      </c>
      <c r="C17" s="26">
        <f>IF(D14&gt;0,D14," ")</f>
        <v>25</v>
      </c>
      <c r="D17" s="229"/>
      <c r="E17" s="230"/>
      <c r="F17" s="14">
        <v>25</v>
      </c>
      <c r="G17" s="14">
        <v>10</v>
      </c>
      <c r="H17" s="14">
        <v>25</v>
      </c>
      <c r="I17" s="14">
        <v>16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Pools!D110</f>
        <v>RVC Synergy 14</v>
      </c>
      <c r="B19" s="26">
        <f>IF(G13&gt;0,G13," ")</f>
        <v>5</v>
      </c>
      <c r="C19" s="26">
        <f>IF(F13&gt;0,F13," ")</f>
        <v>25</v>
      </c>
      <c r="D19" s="26">
        <f>IF(G16&gt;0,G16," ")</f>
        <v>10</v>
      </c>
      <c r="E19" s="26">
        <f>IF(F16&gt;0,F16," ")</f>
        <v>25</v>
      </c>
      <c r="F19" s="28"/>
      <c r="G19" s="28"/>
      <c r="H19" s="14">
        <v>18</v>
      </c>
      <c r="I19" s="14">
        <v>25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10</v>
      </c>
      <c r="C20" s="26">
        <f>IF(F14&gt;0,F14," ")</f>
        <v>25</v>
      </c>
      <c r="D20" s="26">
        <f>IF(G17&gt;0,G17," ")</f>
        <v>10</v>
      </c>
      <c r="E20" s="26">
        <f>IF(F17&gt;0,F17," ")</f>
        <v>25</v>
      </c>
      <c r="F20" s="28"/>
      <c r="G20" s="28"/>
      <c r="H20" s="14">
        <v>25</v>
      </c>
      <c r="I20" s="14">
        <v>14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14">
        <v>15</v>
      </c>
      <c r="I21" s="14">
        <v>6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Pools!D111</f>
        <v>SEVC Impact 14</v>
      </c>
      <c r="B22" s="26">
        <f>IF(I13&gt;0,I13," ")</f>
        <v>7</v>
      </c>
      <c r="C22" s="26">
        <f>IF(H13&gt;0,H13," ")</f>
        <v>25</v>
      </c>
      <c r="D22" s="26">
        <f>IF(I16&gt;0,I16," ")</f>
        <v>5</v>
      </c>
      <c r="E22" s="26">
        <f>IF(H16&gt;0,H16," ")</f>
        <v>25</v>
      </c>
      <c r="F22" s="26">
        <f>IF(I19&gt;0,I19," ")</f>
        <v>25</v>
      </c>
      <c r="G22" s="26">
        <f>IF(H19&gt;0,H19," ")</f>
        <v>18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8</v>
      </c>
      <c r="C23" s="26">
        <f>IF(H14&gt;0,H14," ")</f>
        <v>25</v>
      </c>
      <c r="D23" s="26">
        <f>IF(I17&gt;0,I17," ")</f>
        <v>16</v>
      </c>
      <c r="E23" s="26">
        <f>IF(H17&gt;0,H17," ")</f>
        <v>25</v>
      </c>
      <c r="F23" s="26">
        <f>IF(I20&gt;0,I20," ")</f>
        <v>14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NML 14 Warriors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153</v>
      </c>
      <c r="J28" s="67">
        <f>E13+E14+E15+G13+G14+G15+I13+I14+I15</f>
        <v>78</v>
      </c>
      <c r="K28" s="67">
        <f>I28-J28</f>
        <v>75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EP Stars Storm Warriors 14</v>
      </c>
      <c r="B29" s="223">
        <v>4</v>
      </c>
      <c r="C29" s="219"/>
      <c r="D29" s="223">
        <v>2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RVC Synergy 14</v>
      </c>
      <c r="B30" s="223">
        <v>2</v>
      </c>
      <c r="C30" s="219"/>
      <c r="D30" s="223">
        <v>5</v>
      </c>
      <c r="E30" s="219"/>
      <c r="F30" s="223"/>
      <c r="G30" s="219"/>
      <c r="H30" s="80"/>
      <c r="I30" s="67">
        <f>B19+B20+B21+D19+D20+D21+H19+H20+H21</f>
        <v>93</v>
      </c>
      <c r="J30" s="67">
        <f>C19+C20+C21+E19+E20+E21+I19+I20+I21</f>
        <v>145</v>
      </c>
      <c r="K30" s="67">
        <f>I30-J30</f>
        <v>-52</v>
      </c>
    </row>
    <row r="31" spans="1:26" ht="24" customHeight="1" x14ac:dyDescent="0.15">
      <c r="A31" s="59" t="str">
        <f>A22</f>
        <v>SEVC Impact 14</v>
      </c>
      <c r="B31" s="223">
        <v>1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75</v>
      </c>
      <c r="J31" s="67">
        <f>C22+C23+C24+E22+E23+E24+G22+G23+G24</f>
        <v>143</v>
      </c>
      <c r="K31" s="67">
        <f>I31-J31</f>
        <v>-68</v>
      </c>
    </row>
    <row r="32" spans="1:26" ht="12.75" customHeight="1" x14ac:dyDescent="0.15">
      <c r="A32" s="23"/>
      <c r="B32" s="236">
        <f>SUM(B28:C31)</f>
        <v>13</v>
      </c>
      <c r="C32" s="237"/>
      <c r="D32" s="236">
        <f>SUM(D28:E31)</f>
        <v>13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NML 14 Warriors</v>
      </c>
      <c r="C35" s="219"/>
      <c r="D35" s="218" t="str">
        <f>A30</f>
        <v>RVC Synergy 14</v>
      </c>
      <c r="E35" s="219"/>
      <c r="F35" s="218" t="str">
        <f>A16</f>
        <v>EP Stars Storm Warriors 14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EP Stars Storm Warriors 14</v>
      </c>
      <c r="C36" s="219"/>
      <c r="D36" s="218" t="str">
        <f>A22</f>
        <v>SEVC Impact 14</v>
      </c>
      <c r="E36" s="219"/>
      <c r="F36" s="218" t="str">
        <f>A13</f>
        <v>NML 14 Warriors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NML 14 Warriors</v>
      </c>
      <c r="C37" s="219"/>
      <c r="D37" s="218" t="str">
        <f>A31</f>
        <v>SEVC Impact 14</v>
      </c>
      <c r="E37" s="219"/>
      <c r="F37" s="218" t="str">
        <f>A30</f>
        <v>RVC Synergy 14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EP Stars Storm Warriors 14</v>
      </c>
      <c r="C38" s="219"/>
      <c r="D38" s="218" t="str">
        <f>A30</f>
        <v>RVC Synergy 14</v>
      </c>
      <c r="E38" s="219"/>
      <c r="F38" s="218" t="str">
        <f>A28</f>
        <v>NML 14 Warriors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RVC Synergy 14</v>
      </c>
      <c r="C39" s="219"/>
      <c r="D39" s="218" t="str">
        <f>A31</f>
        <v>SEVC Impact 14</v>
      </c>
      <c r="E39" s="219"/>
      <c r="F39" s="218" t="str">
        <f>A16</f>
        <v>EP Stars Storm Warriors 14</v>
      </c>
      <c r="G39" s="219"/>
    </row>
    <row r="40" spans="1:12" ht="18" customHeight="1" x14ac:dyDescent="0.15">
      <c r="A40" s="11" t="s">
        <v>271</v>
      </c>
      <c r="B40" s="218" t="str">
        <f>A13</f>
        <v>NML 14 Warriors</v>
      </c>
      <c r="C40" s="219"/>
      <c r="D40" s="218" t="str">
        <f>A29</f>
        <v>EP Stars Storm Warriors 14</v>
      </c>
      <c r="E40" s="219"/>
      <c r="F40" s="218" t="str">
        <f>A22</f>
        <v>SEVC Impact 14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28:C28"/>
    <mergeCell ref="D28:E28"/>
    <mergeCell ref="F28:G28"/>
    <mergeCell ref="D29:E29"/>
    <mergeCell ref="F29:G29"/>
    <mergeCell ref="B29:C29"/>
    <mergeCell ref="B30:C30"/>
    <mergeCell ref="B37:C37"/>
    <mergeCell ref="B35:C35"/>
    <mergeCell ref="B36:C36"/>
    <mergeCell ref="B39:C39"/>
    <mergeCell ref="B32:C32"/>
    <mergeCell ref="B31:C31"/>
    <mergeCell ref="A43:H43"/>
    <mergeCell ref="B40:C40"/>
    <mergeCell ref="D40:E40"/>
    <mergeCell ref="F40:G40"/>
    <mergeCell ref="D32:E32"/>
    <mergeCell ref="F32:G32"/>
    <mergeCell ref="B38:C38"/>
    <mergeCell ref="D38:E38"/>
    <mergeCell ref="F38:G38"/>
    <mergeCell ref="D35:E35"/>
    <mergeCell ref="F35:G35"/>
    <mergeCell ref="D39:E39"/>
    <mergeCell ref="F39:G39"/>
    <mergeCell ref="A42:H42"/>
    <mergeCell ref="D30:E30"/>
    <mergeCell ref="F30:G30"/>
    <mergeCell ref="D36:E36"/>
    <mergeCell ref="F36:G36"/>
    <mergeCell ref="D37:E37"/>
    <mergeCell ref="F37:G37"/>
    <mergeCell ref="F34:G34"/>
    <mergeCell ref="D31:E31"/>
    <mergeCell ref="F31:G31"/>
    <mergeCell ref="A7:H7"/>
    <mergeCell ref="A1:M1"/>
    <mergeCell ref="A2:M2"/>
    <mergeCell ref="D12:E12"/>
    <mergeCell ref="K12:L12"/>
    <mergeCell ref="F12:G12"/>
    <mergeCell ref="H12:I12"/>
    <mergeCell ref="B12:C12"/>
    <mergeCell ref="K19:L21"/>
    <mergeCell ref="K22:L24"/>
    <mergeCell ref="J13:J15"/>
    <mergeCell ref="K13:L15"/>
    <mergeCell ref="J16:J18"/>
    <mergeCell ref="K16:L18"/>
    <mergeCell ref="J22:J24"/>
    <mergeCell ref="A19:A21"/>
    <mergeCell ref="A22:A24"/>
    <mergeCell ref="A13:A15"/>
    <mergeCell ref="B13:C15"/>
    <mergeCell ref="A16:A18"/>
    <mergeCell ref="D16:E18"/>
    <mergeCell ref="J19:J21"/>
    <mergeCell ref="D27:E27"/>
    <mergeCell ref="B26:D26"/>
    <mergeCell ref="F26:H26"/>
    <mergeCell ref="I26:J26"/>
    <mergeCell ref="F27:G27"/>
    <mergeCell ref="B27:C27"/>
    <mergeCell ref="H22:I24"/>
    <mergeCell ref="I37:L37"/>
    <mergeCell ref="I38:L38"/>
    <mergeCell ref="B34:C34"/>
    <mergeCell ref="D34:E34"/>
    <mergeCell ref="I34:L34"/>
    <mergeCell ref="I35:L35"/>
  </mergeCells>
  <printOptions horizontalCentered="1" verticalCentered="1"/>
  <pageMargins left="0.2" right="0.23" top="0.17" bottom="0.2" header="0" footer="0"/>
  <pageSetup orientation="landscape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Pools!B113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Pools!B114</f>
        <v>ABQ Convention Center Ct. 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Pools!A104</f>
        <v>Division IV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344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18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SEVC Premier 14</v>
      </c>
      <c r="C12" s="222"/>
      <c r="D12" s="218" t="str">
        <f>A16</f>
        <v>NM Cactus 14 Black</v>
      </c>
      <c r="E12" s="219"/>
      <c r="F12" s="218" t="str">
        <f>A19</f>
        <v>TVC 131</v>
      </c>
      <c r="G12" s="219"/>
      <c r="H12" s="218" t="str">
        <f>A22</f>
        <v>NLVC 13 Red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Pools!B116</f>
        <v>SEVC Premier 14</v>
      </c>
      <c r="B13" s="235"/>
      <c r="C13" s="228"/>
      <c r="D13" s="21"/>
      <c r="E13" s="21"/>
      <c r="F13" s="14">
        <v>25</v>
      </c>
      <c r="G13" s="14">
        <v>10</v>
      </c>
      <c r="H13" s="14">
        <v>25</v>
      </c>
      <c r="I13" s="14">
        <v>12</v>
      </c>
      <c r="J13" s="224">
        <v>1</v>
      </c>
      <c r="K13" s="227"/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/>
      <c r="E14" s="21"/>
      <c r="F14" s="14">
        <v>25</v>
      </c>
      <c r="G14" s="14">
        <v>20</v>
      </c>
      <c r="H14" s="14">
        <v>25</v>
      </c>
      <c r="I14" s="14">
        <v>17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Pools!B117</f>
        <v>NM Cactus 14 Black</v>
      </c>
      <c r="B16" s="26" t="str">
        <f>IF(E13&gt;0,E13," ")</f>
        <v xml:space="preserve"> </v>
      </c>
      <c r="C16" s="26" t="str">
        <f>IF(D13&gt;0,D13," ")</f>
        <v xml:space="preserve"> </v>
      </c>
      <c r="D16" s="235"/>
      <c r="E16" s="228"/>
      <c r="F16" s="14">
        <v>25</v>
      </c>
      <c r="G16" s="14">
        <v>17</v>
      </c>
      <c r="H16" s="14">
        <v>25</v>
      </c>
      <c r="I16" s="14">
        <v>12</v>
      </c>
      <c r="J16" s="224">
        <v>2</v>
      </c>
      <c r="K16" s="227"/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 t="str">
        <f>IF(E14&gt;0,E14," ")</f>
        <v xml:space="preserve"> </v>
      </c>
      <c r="C17" s="26" t="str">
        <f>IF(D14&gt;0,D14," ")</f>
        <v xml:space="preserve"> </v>
      </c>
      <c r="D17" s="229"/>
      <c r="E17" s="230"/>
      <c r="F17" s="14">
        <v>25</v>
      </c>
      <c r="G17" s="14">
        <v>22</v>
      </c>
      <c r="H17" s="14">
        <v>25</v>
      </c>
      <c r="I17" s="14">
        <v>10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Pools!B118</f>
        <v>TVC 131</v>
      </c>
      <c r="B19" s="26">
        <f>IF(G13&gt;0,G13," ")</f>
        <v>10</v>
      </c>
      <c r="C19" s="26">
        <f>IF(F13&gt;0,F13," ")</f>
        <v>25</v>
      </c>
      <c r="D19" s="26">
        <f>IF(G16&gt;0,G16," ")</f>
        <v>17</v>
      </c>
      <c r="E19" s="26">
        <f>IF(F16&gt;0,F16," ")</f>
        <v>25</v>
      </c>
      <c r="F19" s="28"/>
      <c r="G19" s="28"/>
      <c r="H19" s="21"/>
      <c r="I19" s="21"/>
      <c r="J19" s="224">
        <v>3</v>
      </c>
      <c r="K19" s="227"/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20</v>
      </c>
      <c r="C20" s="26">
        <f>IF(F14&gt;0,F14," ")</f>
        <v>25</v>
      </c>
      <c r="D20" s="26">
        <f>IF(G17&gt;0,G17," ")</f>
        <v>22</v>
      </c>
      <c r="E20" s="26">
        <f>IF(F17&gt;0,F17," ")</f>
        <v>25</v>
      </c>
      <c r="F20" s="28"/>
      <c r="G20" s="28"/>
      <c r="H20" s="21"/>
      <c r="I20" s="21"/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Pools!B119</f>
        <v>NLVC 13 Red</v>
      </c>
      <c r="B22" s="26">
        <f>IF(I13&gt;0,I13," ")</f>
        <v>12</v>
      </c>
      <c r="C22" s="26">
        <f>IF(H13&gt;0,H13," ")</f>
        <v>25</v>
      </c>
      <c r="D22" s="26">
        <f>IF(I16&gt;0,I16," ")</f>
        <v>12</v>
      </c>
      <c r="E22" s="26">
        <f>IF(H16&gt;0,H16," ")</f>
        <v>25</v>
      </c>
      <c r="F22" s="26" t="str">
        <f>IF(I19&gt;0,I19," ")</f>
        <v xml:space="preserve"> </v>
      </c>
      <c r="G22" s="26" t="str">
        <f>IF(H19&gt;0,H19," ")</f>
        <v xml:space="preserve"> </v>
      </c>
      <c r="H22" s="235"/>
      <c r="I22" s="228"/>
      <c r="J22" s="224">
        <v>4</v>
      </c>
      <c r="K22" s="227"/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17</v>
      </c>
      <c r="C23" s="26">
        <f>IF(H14&gt;0,H14," ")</f>
        <v>25</v>
      </c>
      <c r="D23" s="26">
        <f>IF(I17&gt;0,I17," ")</f>
        <v>10</v>
      </c>
      <c r="E23" s="26">
        <f>IF(H17&gt;0,H17," ")</f>
        <v>25</v>
      </c>
      <c r="F23" s="26" t="str">
        <f>IF(I20&gt;0,I20," ")</f>
        <v xml:space="preserve"> </v>
      </c>
      <c r="G23" s="26" t="str">
        <f>IF(H20&gt;0,H20," ")</f>
        <v xml:space="preserve"> 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SEVC Premier 14</v>
      </c>
      <c r="B28" s="223"/>
      <c r="C28" s="219"/>
      <c r="D28" s="223"/>
      <c r="E28" s="219"/>
      <c r="F28" s="223"/>
      <c r="G28" s="219"/>
      <c r="H28" s="80"/>
      <c r="I28" s="67">
        <f>D13+D14+D15+F13+F14+F15+H13+H14+H15</f>
        <v>100</v>
      </c>
      <c r="J28" s="67">
        <f>E13+E14+E15+G13+G14+G15+I13+I14+I15</f>
        <v>59</v>
      </c>
      <c r="K28" s="67">
        <f>I28-J28</f>
        <v>41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NM Cactus 14 Black</v>
      </c>
      <c r="B29" s="223"/>
      <c r="C29" s="219"/>
      <c r="D29" s="223"/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TVC 131</v>
      </c>
      <c r="B30" s="223"/>
      <c r="C30" s="219"/>
      <c r="D30" s="223"/>
      <c r="E30" s="219"/>
      <c r="F30" s="223"/>
      <c r="G30" s="219"/>
      <c r="H30" s="80"/>
      <c r="I30" s="67">
        <f>B19+B20+B21+D19+D20+D21+H19+H20+H21</f>
        <v>69</v>
      </c>
      <c r="J30" s="67">
        <f>C19+C20+C21+E19+E20+E21+I19+I20+I21</f>
        <v>100</v>
      </c>
      <c r="K30" s="67">
        <f>I30-J30</f>
        <v>-31</v>
      </c>
    </row>
    <row r="31" spans="1:26" ht="24" customHeight="1" x14ac:dyDescent="0.15">
      <c r="A31" s="59" t="str">
        <f>A22</f>
        <v>NLVC 13 Red</v>
      </c>
      <c r="B31" s="223"/>
      <c r="C31" s="219"/>
      <c r="D31" s="223"/>
      <c r="E31" s="219"/>
      <c r="F31" s="223"/>
      <c r="G31" s="219"/>
      <c r="H31" s="80"/>
      <c r="I31" s="67" t="e">
        <f>B22+B23+B24+D22+D23+D24+F22+F23+F24</f>
        <v>#VALUE!</v>
      </c>
      <c r="J31" s="67" t="e">
        <f>C22+C23+C24+E22+E23+E24+G22+G23+G24</f>
        <v>#VALUE!</v>
      </c>
      <c r="K31" s="67" t="e">
        <f>I31-J31</f>
        <v>#VALUE!</v>
      </c>
    </row>
    <row r="32" spans="1:26" ht="12.75" customHeight="1" x14ac:dyDescent="0.15">
      <c r="A32" s="23"/>
      <c r="B32" s="236">
        <f>SUM(B28:C31)</f>
        <v>0</v>
      </c>
      <c r="C32" s="237"/>
      <c r="D32" s="236">
        <f>SUM(D28:E31)</f>
        <v>0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SEVC Premier 14</v>
      </c>
      <c r="C35" s="219"/>
      <c r="D35" s="218" t="str">
        <f>A30</f>
        <v>TVC 131</v>
      </c>
      <c r="E35" s="219"/>
      <c r="F35" s="218" t="str">
        <f>A16</f>
        <v>NM Cactus 14 Black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NM Cactus 14 Black</v>
      </c>
      <c r="C36" s="219"/>
      <c r="D36" s="218" t="str">
        <f>A22</f>
        <v>NLVC 13 Red</v>
      </c>
      <c r="E36" s="219"/>
      <c r="F36" s="218" t="str">
        <f>A13</f>
        <v>SEVC Premier 14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SEVC Premier 14</v>
      </c>
      <c r="C37" s="219"/>
      <c r="D37" s="218" t="str">
        <f>A31</f>
        <v>NLVC 13 Red</v>
      </c>
      <c r="E37" s="219"/>
      <c r="F37" s="218" t="str">
        <f>A30</f>
        <v>TVC 131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NM Cactus 14 Black</v>
      </c>
      <c r="C38" s="219"/>
      <c r="D38" s="218" t="str">
        <f>A30</f>
        <v>TVC 131</v>
      </c>
      <c r="E38" s="219"/>
      <c r="F38" s="218" t="str">
        <f>A28</f>
        <v>SEVC Premier 14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TVC 131</v>
      </c>
      <c r="C39" s="219"/>
      <c r="D39" s="218" t="str">
        <f>A31</f>
        <v>NLVC 13 Red</v>
      </c>
      <c r="E39" s="219"/>
      <c r="F39" s="218" t="str">
        <f>A16</f>
        <v>NM Cactus 14 Black</v>
      </c>
      <c r="G39" s="219"/>
    </row>
    <row r="40" spans="1:12" ht="18" customHeight="1" x14ac:dyDescent="0.15">
      <c r="A40" s="11" t="s">
        <v>271</v>
      </c>
      <c r="B40" s="218" t="str">
        <f>A13</f>
        <v>SEVC Premier 14</v>
      </c>
      <c r="C40" s="219"/>
      <c r="D40" s="218" t="str">
        <f>A29</f>
        <v>NM Cactus 14 Black</v>
      </c>
      <c r="E40" s="219"/>
      <c r="F40" s="218" t="str">
        <f>A22</f>
        <v>NLVC 13 Red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K13:L15"/>
    <mergeCell ref="A1:M1"/>
    <mergeCell ref="A2:M2"/>
    <mergeCell ref="A7:H7"/>
    <mergeCell ref="D12:E12"/>
    <mergeCell ref="F12:G12"/>
    <mergeCell ref="H12:I12"/>
    <mergeCell ref="K12:L12"/>
    <mergeCell ref="J13:J15"/>
    <mergeCell ref="B12:C12"/>
    <mergeCell ref="A22:A24"/>
    <mergeCell ref="A16:A18"/>
    <mergeCell ref="A19:A21"/>
    <mergeCell ref="A13:A15"/>
    <mergeCell ref="B13:C15"/>
    <mergeCell ref="B26:D26"/>
    <mergeCell ref="F26:H26"/>
    <mergeCell ref="K16:L18"/>
    <mergeCell ref="K22:L24"/>
    <mergeCell ref="K19:L21"/>
    <mergeCell ref="J16:J18"/>
    <mergeCell ref="D16:E18"/>
    <mergeCell ref="J19:J21"/>
    <mergeCell ref="H22:I24"/>
    <mergeCell ref="J22:J24"/>
    <mergeCell ref="D30:E30"/>
    <mergeCell ref="F30:G30"/>
    <mergeCell ref="B34:C34"/>
    <mergeCell ref="B30:C30"/>
    <mergeCell ref="I26:J26"/>
    <mergeCell ref="I34:L34"/>
    <mergeCell ref="B31:C31"/>
    <mergeCell ref="D31:E31"/>
    <mergeCell ref="F31:G31"/>
    <mergeCell ref="B32:C32"/>
    <mergeCell ref="D32:E32"/>
    <mergeCell ref="F32:G32"/>
    <mergeCell ref="D29:E29"/>
    <mergeCell ref="F29:G29"/>
    <mergeCell ref="B27:C27"/>
    <mergeCell ref="D27:E27"/>
    <mergeCell ref="I37:L37"/>
    <mergeCell ref="B38:C38"/>
    <mergeCell ref="I38:L38"/>
    <mergeCell ref="B35:C35"/>
    <mergeCell ref="D35:E35"/>
    <mergeCell ref="F35:G35"/>
    <mergeCell ref="I35:L35"/>
    <mergeCell ref="D36:E36"/>
    <mergeCell ref="F36:G36"/>
    <mergeCell ref="B36:C36"/>
    <mergeCell ref="A42:H42"/>
    <mergeCell ref="A43:H43"/>
    <mergeCell ref="B39:C39"/>
    <mergeCell ref="B40:C40"/>
    <mergeCell ref="D34:E34"/>
    <mergeCell ref="F34:G34"/>
    <mergeCell ref="D39:E39"/>
    <mergeCell ref="F39:G39"/>
    <mergeCell ref="D38:E38"/>
    <mergeCell ref="D40:E40"/>
    <mergeCell ref="F40:G40"/>
    <mergeCell ref="F38:G38"/>
    <mergeCell ref="B37:C37"/>
    <mergeCell ref="D37:E37"/>
    <mergeCell ref="F37:G37"/>
    <mergeCell ref="F27:G27"/>
    <mergeCell ref="B28:C28"/>
    <mergeCell ref="D28:E28"/>
    <mergeCell ref="F28:G28"/>
    <mergeCell ref="B29:C29"/>
  </mergeCells>
  <printOptions horizontalCentered="1" verticalCentered="1"/>
  <pageMargins left="0.2" right="0.23" top="0.17" bottom="0.2" header="0" footer="0"/>
  <pageSetup orientation="landscape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Pools!C113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Pools!C114</f>
        <v>ABQ Convention Center Ct. 19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Pools!A104</f>
        <v>Division IV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345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19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TAV Amarillo 13 Cavalier</v>
      </c>
      <c r="C12" s="222"/>
      <c r="D12" s="218" t="str">
        <f>A16</f>
        <v>Tx Storm 13 Smack</v>
      </c>
      <c r="E12" s="219"/>
      <c r="F12" s="218" t="str">
        <f>A19</f>
        <v>NLVC 14 Black</v>
      </c>
      <c r="G12" s="219"/>
      <c r="H12" s="218" t="str">
        <f>A22</f>
        <v>ABQ Warriors 14 Pink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Pools!C116</f>
        <v>TAV Amarillo 13 Cavalier</v>
      </c>
      <c r="B13" s="235"/>
      <c r="C13" s="228"/>
      <c r="D13" s="14">
        <v>25</v>
      </c>
      <c r="E13" s="14">
        <v>11</v>
      </c>
      <c r="F13" s="14">
        <v>25</v>
      </c>
      <c r="G13" s="14">
        <v>14</v>
      </c>
      <c r="H13" s="14">
        <v>16</v>
      </c>
      <c r="I13" s="14">
        <v>25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23</v>
      </c>
      <c r="E14" s="14">
        <v>25</v>
      </c>
      <c r="F14" s="14">
        <v>25</v>
      </c>
      <c r="G14" s="14">
        <v>13</v>
      </c>
      <c r="H14" s="14">
        <v>25</v>
      </c>
      <c r="I14" s="14">
        <v>17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14">
        <v>15</v>
      </c>
      <c r="E15" s="14">
        <v>13</v>
      </c>
      <c r="F15" s="21"/>
      <c r="G15" s="21"/>
      <c r="H15" s="14">
        <v>15</v>
      </c>
      <c r="I15" s="14">
        <v>12</v>
      </c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Pools!C117</f>
        <v>Tx Storm 13 Smack</v>
      </c>
      <c r="B16" s="26">
        <f>IF(E13&gt;0,E13," ")</f>
        <v>11</v>
      </c>
      <c r="C16" s="26">
        <f>IF(D13&gt;0,D13," ")</f>
        <v>25</v>
      </c>
      <c r="D16" s="235"/>
      <c r="E16" s="228"/>
      <c r="F16" s="14">
        <v>25</v>
      </c>
      <c r="G16" s="14">
        <v>9</v>
      </c>
      <c r="H16" s="14">
        <v>17</v>
      </c>
      <c r="I16" s="14">
        <v>25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25</v>
      </c>
      <c r="C17" s="26">
        <f>IF(D14&gt;0,D14," ")</f>
        <v>23</v>
      </c>
      <c r="D17" s="229"/>
      <c r="E17" s="230"/>
      <c r="F17" s="14">
        <v>25</v>
      </c>
      <c r="G17" s="14">
        <v>10</v>
      </c>
      <c r="H17" s="14">
        <v>25</v>
      </c>
      <c r="I17" s="14">
        <v>23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13</v>
      </c>
      <c r="C18" s="26">
        <f>IF(D15&gt;0,D15," ")</f>
        <v>15</v>
      </c>
      <c r="D18" s="231"/>
      <c r="E18" s="232"/>
      <c r="F18" s="21"/>
      <c r="G18" s="21"/>
      <c r="H18" s="14">
        <v>15</v>
      </c>
      <c r="I18" s="14">
        <v>9</v>
      </c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Pools!C118</f>
        <v>NLVC 14 Black</v>
      </c>
      <c r="B19" s="26">
        <f>IF(G13&gt;0,G13," ")</f>
        <v>14</v>
      </c>
      <c r="C19" s="26">
        <f>IF(F13&gt;0,F13," ")</f>
        <v>25</v>
      </c>
      <c r="D19" s="26">
        <f>IF(G16&gt;0,G16," ")</f>
        <v>9</v>
      </c>
      <c r="E19" s="26">
        <f>IF(F16&gt;0,F16," ")</f>
        <v>25</v>
      </c>
      <c r="F19" s="28"/>
      <c r="G19" s="28"/>
      <c r="H19" s="21"/>
      <c r="I19" s="21"/>
      <c r="J19" s="224">
        <v>3</v>
      </c>
      <c r="K19" s="227">
        <v>4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13</v>
      </c>
      <c r="C20" s="26">
        <f>IF(F14&gt;0,F14," ")</f>
        <v>25</v>
      </c>
      <c r="D20" s="26">
        <f>IF(G17&gt;0,G17," ")</f>
        <v>10</v>
      </c>
      <c r="E20" s="26">
        <f>IF(F17&gt;0,F17," ")</f>
        <v>25</v>
      </c>
      <c r="F20" s="28"/>
      <c r="G20" s="28"/>
      <c r="H20" s="21"/>
      <c r="I20" s="21"/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Pools!C119</f>
        <v>ABQ Warriors 14 Pink</v>
      </c>
      <c r="B22" s="26">
        <f>IF(I13&gt;0,I13," ")</f>
        <v>25</v>
      </c>
      <c r="C22" s="26">
        <f>IF(H13&gt;0,H13," ")</f>
        <v>16</v>
      </c>
      <c r="D22" s="26">
        <f>IF(I16&gt;0,I16," ")</f>
        <v>25</v>
      </c>
      <c r="E22" s="26">
        <f>IF(H16&gt;0,H16," ")</f>
        <v>17</v>
      </c>
      <c r="F22" s="26" t="str">
        <f>IF(I19&gt;0,I19," ")</f>
        <v xml:space="preserve"> </v>
      </c>
      <c r="G22" s="26" t="str">
        <f>IF(H19&gt;0,H19," ")</f>
        <v xml:space="preserve"> </v>
      </c>
      <c r="H22" s="235"/>
      <c r="I22" s="228"/>
      <c r="J22" s="224">
        <v>4</v>
      </c>
      <c r="K22" s="227">
        <v>3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17</v>
      </c>
      <c r="C23" s="26">
        <f>IF(H14&gt;0,H14," ")</f>
        <v>25</v>
      </c>
      <c r="D23" s="26">
        <f>IF(I17&gt;0,I17," ")</f>
        <v>23</v>
      </c>
      <c r="E23" s="26">
        <f>IF(H17&gt;0,H17," ")</f>
        <v>25</v>
      </c>
      <c r="F23" s="26" t="str">
        <f>IF(I20&gt;0,I20," ")</f>
        <v xml:space="preserve"> </v>
      </c>
      <c r="G23" s="26" t="str">
        <f>IF(H20&gt;0,H20," ")</f>
        <v xml:space="preserve"> 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>
        <f>IF(I15&gt;0,I15," ")</f>
        <v>12</v>
      </c>
      <c r="C24" s="26">
        <f>IF(H15&gt;0,H15," ")</f>
        <v>15</v>
      </c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TAV Amarillo 13 Cavalier</v>
      </c>
      <c r="B28" s="223">
        <v>6</v>
      </c>
      <c r="C28" s="219"/>
      <c r="D28" s="223">
        <v>2</v>
      </c>
      <c r="E28" s="219"/>
      <c r="F28" s="223"/>
      <c r="G28" s="219"/>
      <c r="H28" s="80"/>
      <c r="I28" s="67">
        <f>D13+D14+D15+F13+F14+F15+H13+H14+H15</f>
        <v>169</v>
      </c>
      <c r="J28" s="67">
        <f>E13+E14+E15+G13+G14+G15+I13+I14+I15</f>
        <v>130</v>
      </c>
      <c r="K28" s="67">
        <f>I28-J28</f>
        <v>39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Tx Storm 13 Smack</v>
      </c>
      <c r="B29" s="223">
        <v>5</v>
      </c>
      <c r="C29" s="219"/>
      <c r="D29" s="223">
        <v>3</v>
      </c>
      <c r="E29" s="219"/>
      <c r="F29" s="223"/>
      <c r="G29" s="219"/>
      <c r="H29" s="80"/>
      <c r="I29" s="67">
        <f>B16+B17+B18+F16+F17+F18+H16+H17+H18</f>
        <v>156</v>
      </c>
      <c r="J29" s="67">
        <f>C16+C17+C18+G16+G17+G18+I16+I17+I18</f>
        <v>139</v>
      </c>
      <c r="K29" s="67">
        <f>I29-J29</f>
        <v>17</v>
      </c>
    </row>
    <row r="30" spans="1:26" ht="24" customHeight="1" x14ac:dyDescent="0.15">
      <c r="A30" s="59" t="str">
        <f>A19</f>
        <v>NLVC 14 Black</v>
      </c>
      <c r="B30" s="223">
        <v>1</v>
      </c>
      <c r="C30" s="219"/>
      <c r="D30" s="223">
        <v>6</v>
      </c>
      <c r="E30" s="219"/>
      <c r="F30" s="223"/>
      <c r="G30" s="219"/>
      <c r="H30" s="80"/>
      <c r="I30" s="67">
        <f>B19+B20+B21+D19+D20+D21+H19+H20+H21</f>
        <v>46</v>
      </c>
      <c r="J30" s="67">
        <f>C19+C20+C21+E19+E20+E21+I19+I20+I21</f>
        <v>100</v>
      </c>
      <c r="K30" s="67">
        <f>I30-J30</f>
        <v>-54</v>
      </c>
    </row>
    <row r="31" spans="1:26" ht="24" customHeight="1" x14ac:dyDescent="0.15">
      <c r="A31" s="59" t="str">
        <f>A22</f>
        <v>ABQ Warriors 14 Pink</v>
      </c>
      <c r="B31" s="223">
        <v>4</v>
      </c>
      <c r="C31" s="219"/>
      <c r="D31" s="223">
        <v>5</v>
      </c>
      <c r="E31" s="219"/>
      <c r="F31" s="223"/>
      <c r="G31" s="219"/>
      <c r="H31" s="80"/>
      <c r="I31" s="67" t="e">
        <f>B22+B23+B24+D22+D23+D24+F22+F23+F24</f>
        <v>#VALUE!</v>
      </c>
      <c r="J31" s="67" t="e">
        <f>C22+C23+C24+E22+E23+E24+G22+G23+G24</f>
        <v>#VALUE!</v>
      </c>
      <c r="K31" s="67" t="e">
        <f>I31-J31</f>
        <v>#VALUE!</v>
      </c>
    </row>
    <row r="32" spans="1:26" ht="12.75" customHeight="1" x14ac:dyDescent="0.15">
      <c r="A32" s="23"/>
      <c r="B32" s="236">
        <f>SUM(B28:C31)</f>
        <v>16</v>
      </c>
      <c r="C32" s="237"/>
      <c r="D32" s="236">
        <f>SUM(D28:E31)</f>
        <v>16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TAV Amarillo 13 Cavalier</v>
      </c>
      <c r="C35" s="219"/>
      <c r="D35" s="218" t="str">
        <f>A30</f>
        <v>NLVC 14 Black</v>
      </c>
      <c r="E35" s="219"/>
      <c r="F35" s="218" t="str">
        <f>A16</f>
        <v>Tx Storm 13 Smack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Tx Storm 13 Smack</v>
      </c>
      <c r="C36" s="219"/>
      <c r="D36" s="218" t="str">
        <f>A22</f>
        <v>ABQ Warriors 14 Pink</v>
      </c>
      <c r="E36" s="219"/>
      <c r="F36" s="218" t="str">
        <f>A13</f>
        <v>TAV Amarillo 13 Cavalier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TAV Amarillo 13 Cavalier</v>
      </c>
      <c r="C37" s="219"/>
      <c r="D37" s="218" t="str">
        <f>A31</f>
        <v>ABQ Warriors 14 Pink</v>
      </c>
      <c r="E37" s="219"/>
      <c r="F37" s="218" t="str">
        <f>A30</f>
        <v>NLVC 14 Black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Tx Storm 13 Smack</v>
      </c>
      <c r="C38" s="219"/>
      <c r="D38" s="218" t="str">
        <f>A30</f>
        <v>NLVC 14 Black</v>
      </c>
      <c r="E38" s="219"/>
      <c r="F38" s="218" t="str">
        <f>A28</f>
        <v>TAV Amarillo 13 Cavalier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NLVC 14 Black</v>
      </c>
      <c r="C39" s="219"/>
      <c r="D39" s="218" t="str">
        <f>A31</f>
        <v>ABQ Warriors 14 Pink</v>
      </c>
      <c r="E39" s="219"/>
      <c r="F39" s="218" t="str">
        <f>A16</f>
        <v>Tx Storm 13 Smack</v>
      </c>
      <c r="G39" s="219"/>
    </row>
    <row r="40" spans="1:12" ht="18" customHeight="1" x14ac:dyDescent="0.15">
      <c r="A40" s="11" t="s">
        <v>271</v>
      </c>
      <c r="B40" s="218" t="str">
        <f>A13</f>
        <v>TAV Amarillo 13 Cavalier</v>
      </c>
      <c r="C40" s="219"/>
      <c r="D40" s="218" t="str">
        <f>A29</f>
        <v>Tx Storm 13 Smack</v>
      </c>
      <c r="E40" s="219"/>
      <c r="F40" s="218" t="str">
        <f>A22</f>
        <v>ABQ Warriors 14 Pink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D29:E29"/>
    <mergeCell ref="F29:G29"/>
    <mergeCell ref="B29:C29"/>
    <mergeCell ref="B30:C30"/>
    <mergeCell ref="D30:E30"/>
    <mergeCell ref="F30:G30"/>
    <mergeCell ref="F34:G34"/>
    <mergeCell ref="B31:C31"/>
    <mergeCell ref="D31:E31"/>
    <mergeCell ref="F31:G31"/>
    <mergeCell ref="B32:C32"/>
    <mergeCell ref="D32:E32"/>
    <mergeCell ref="F32:G32"/>
    <mergeCell ref="D34:E34"/>
    <mergeCell ref="B34:C34"/>
    <mergeCell ref="B27:C27"/>
    <mergeCell ref="B28:C28"/>
    <mergeCell ref="D28:E28"/>
    <mergeCell ref="F28:G28"/>
    <mergeCell ref="D27:E27"/>
    <mergeCell ref="F27:G27"/>
    <mergeCell ref="A22:A24"/>
    <mergeCell ref="A19:A21"/>
    <mergeCell ref="A16:A18"/>
    <mergeCell ref="D16:E18"/>
    <mergeCell ref="B26:D26"/>
    <mergeCell ref="I37:L37"/>
    <mergeCell ref="I38:L38"/>
    <mergeCell ref="I34:L34"/>
    <mergeCell ref="I35:L35"/>
    <mergeCell ref="J19:J21"/>
    <mergeCell ref="K19:L21"/>
    <mergeCell ref="I26:J26"/>
    <mergeCell ref="A13:A15"/>
    <mergeCell ref="A1:M1"/>
    <mergeCell ref="A2:M2"/>
    <mergeCell ref="A7:H7"/>
    <mergeCell ref="J13:J15"/>
    <mergeCell ref="K13:L15"/>
    <mergeCell ref="B13:C15"/>
    <mergeCell ref="K12:L12"/>
    <mergeCell ref="A42:H42"/>
    <mergeCell ref="A43:H43"/>
    <mergeCell ref="D39:E39"/>
    <mergeCell ref="F39:G39"/>
    <mergeCell ref="B40:C40"/>
    <mergeCell ref="D40:E40"/>
    <mergeCell ref="F40:G40"/>
    <mergeCell ref="B39:C39"/>
    <mergeCell ref="D38:E38"/>
    <mergeCell ref="F38:G38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F26:H26"/>
    <mergeCell ref="K22:L24"/>
    <mergeCell ref="H22:I24"/>
    <mergeCell ref="J22:J24"/>
    <mergeCell ref="B12:C12"/>
    <mergeCell ref="D12:E12"/>
    <mergeCell ref="F12:G12"/>
    <mergeCell ref="H12:I12"/>
    <mergeCell ref="J16:J18"/>
    <mergeCell ref="K16:L18"/>
  </mergeCells>
  <printOptions horizontalCentered="1" verticalCentered="1"/>
  <pageMargins left="0.2" right="0.23" top="0.17" bottom="0.2" header="0" footer="0"/>
  <pageSetup orientation="landscape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Pools!D113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Pools!D114</f>
        <v>ABQ Convention Center Ct. 20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Pools!A104</f>
        <v>Division IV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426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20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NLVC 14 Select</v>
      </c>
      <c r="C12" s="222"/>
      <c r="D12" s="218" t="str">
        <f>A16</f>
        <v>EP SOL 15 Gold</v>
      </c>
      <c r="E12" s="219"/>
      <c r="F12" s="218" t="str">
        <f>A19</f>
        <v>NM Cactus 14 Green</v>
      </c>
      <c r="G12" s="219"/>
      <c r="H12" s="218" t="str">
        <f>A22</f>
        <v>DVC 14 Navy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Pools!D116</f>
        <v>NLVC 14 Select</v>
      </c>
      <c r="B13" s="235"/>
      <c r="C13" s="228"/>
      <c r="D13" s="14">
        <v>25</v>
      </c>
      <c r="E13" s="14">
        <v>21</v>
      </c>
      <c r="F13" s="14">
        <v>25</v>
      </c>
      <c r="G13" s="14">
        <v>21</v>
      </c>
      <c r="H13" s="14">
        <v>25</v>
      </c>
      <c r="I13" s="14">
        <v>23</v>
      </c>
      <c r="J13" s="224">
        <v>1</v>
      </c>
      <c r="K13" s="227">
        <v>2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14</v>
      </c>
      <c r="E14" s="14">
        <v>25</v>
      </c>
      <c r="F14" s="14">
        <v>20</v>
      </c>
      <c r="G14" s="14">
        <v>25</v>
      </c>
      <c r="H14" s="14">
        <v>25</v>
      </c>
      <c r="I14" s="14">
        <v>15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14">
        <v>5</v>
      </c>
      <c r="E15" s="14">
        <v>15</v>
      </c>
      <c r="F15" s="14">
        <v>15</v>
      </c>
      <c r="G15" s="14">
        <v>7</v>
      </c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Pools!D117</f>
        <v>EP SOL 15 Gold</v>
      </c>
      <c r="B16" s="26">
        <f>IF(E13&gt;0,E13," ")</f>
        <v>21</v>
      </c>
      <c r="C16" s="26">
        <f>IF(D13&gt;0,D13," ")</f>
        <v>25</v>
      </c>
      <c r="D16" s="235"/>
      <c r="E16" s="228"/>
      <c r="F16" s="14">
        <v>25</v>
      </c>
      <c r="G16" s="14">
        <v>7</v>
      </c>
      <c r="H16" s="14">
        <v>25</v>
      </c>
      <c r="I16" s="14">
        <v>6</v>
      </c>
      <c r="J16" s="224">
        <v>2</v>
      </c>
      <c r="K16" s="227">
        <v>1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25</v>
      </c>
      <c r="C17" s="26">
        <f>IF(D14&gt;0,D14," ")</f>
        <v>14</v>
      </c>
      <c r="D17" s="229"/>
      <c r="E17" s="230"/>
      <c r="F17" s="14">
        <v>20</v>
      </c>
      <c r="G17" s="14">
        <v>25</v>
      </c>
      <c r="H17" s="14">
        <v>25</v>
      </c>
      <c r="I17" s="14">
        <v>20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15</v>
      </c>
      <c r="C18" s="26">
        <f>IF(D15&gt;0,D15," ")</f>
        <v>5</v>
      </c>
      <c r="D18" s="231"/>
      <c r="E18" s="232"/>
      <c r="F18" s="14">
        <v>15</v>
      </c>
      <c r="G18" s="14">
        <v>8</v>
      </c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Pools!D118</f>
        <v>NM Cactus 14 Green</v>
      </c>
      <c r="B19" s="26">
        <f>IF(G13&gt;0,G13," ")</f>
        <v>21</v>
      </c>
      <c r="C19" s="26">
        <f>IF(F13&gt;0,F13," ")</f>
        <v>25</v>
      </c>
      <c r="D19" s="26">
        <f>IF(G16&gt;0,G16," ")</f>
        <v>7</v>
      </c>
      <c r="E19" s="26">
        <f>IF(F16&gt;0,F16," ")</f>
        <v>25</v>
      </c>
      <c r="F19" s="28"/>
      <c r="G19" s="28"/>
      <c r="H19" s="14">
        <v>25</v>
      </c>
      <c r="I19" s="14">
        <v>12</v>
      </c>
      <c r="J19" s="224">
        <v>3</v>
      </c>
      <c r="K19" s="227">
        <v>4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25</v>
      </c>
      <c r="C20" s="26">
        <f>IF(F14&gt;0,F14," ")</f>
        <v>20</v>
      </c>
      <c r="D20" s="26">
        <f>IF(G17&gt;0,G17," ")</f>
        <v>25</v>
      </c>
      <c r="E20" s="26">
        <f>IF(F17&gt;0,F17," ")</f>
        <v>20</v>
      </c>
      <c r="F20" s="28"/>
      <c r="G20" s="28"/>
      <c r="H20" s="14">
        <v>17</v>
      </c>
      <c r="I20" s="14">
        <v>25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>
        <f>IF(G15&gt;0,G15," ")</f>
        <v>7</v>
      </c>
      <c r="C21" s="26">
        <f>IF(F15&gt;0,F15," ")</f>
        <v>15</v>
      </c>
      <c r="D21" s="26">
        <f>IF(G18&gt;0,G18," ")</f>
        <v>8</v>
      </c>
      <c r="E21" s="26">
        <f>IF(F18&gt;0,F18," ")</f>
        <v>15</v>
      </c>
      <c r="F21" s="28"/>
      <c r="G21" s="28"/>
      <c r="H21" s="14">
        <v>7</v>
      </c>
      <c r="I21" s="14">
        <v>15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Pools!D119</f>
        <v>DVC 14 Navy</v>
      </c>
      <c r="B22" s="26">
        <f>IF(I13&gt;0,I13," ")</f>
        <v>23</v>
      </c>
      <c r="C22" s="26">
        <f>IF(H13&gt;0,H13," ")</f>
        <v>25</v>
      </c>
      <c r="D22" s="26">
        <f>IF(I16&gt;0,I16," ")</f>
        <v>6</v>
      </c>
      <c r="E22" s="26">
        <f>IF(H16&gt;0,H16," ")</f>
        <v>25</v>
      </c>
      <c r="F22" s="26">
        <f>IF(I19&gt;0,I19," ")</f>
        <v>12</v>
      </c>
      <c r="G22" s="26">
        <f>IF(H19&gt;0,H19," ")</f>
        <v>25</v>
      </c>
      <c r="H22" s="235"/>
      <c r="I22" s="228"/>
      <c r="J22" s="224">
        <v>4</v>
      </c>
      <c r="K22" s="227">
        <v>3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15</v>
      </c>
      <c r="C23" s="26">
        <f>IF(H14&gt;0,H14," ")</f>
        <v>25</v>
      </c>
      <c r="D23" s="26">
        <f>IF(I17&gt;0,I17," ")</f>
        <v>20</v>
      </c>
      <c r="E23" s="26">
        <f>IF(H17&gt;0,H17," ")</f>
        <v>25</v>
      </c>
      <c r="F23" s="26">
        <f>IF(I20&gt;0,I20," ")</f>
        <v>25</v>
      </c>
      <c r="G23" s="26">
        <f>IF(H20&gt;0,H20," ")</f>
        <v>17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>
        <f>IF(I21&gt;0,I21," ")</f>
        <v>15</v>
      </c>
      <c r="G24" s="26">
        <f>IF(H21&gt;0,H21," ")</f>
        <v>7</v>
      </c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NLVC 14 Select</v>
      </c>
      <c r="B28" s="223">
        <v>5</v>
      </c>
      <c r="C28" s="219"/>
      <c r="D28" s="223">
        <v>3</v>
      </c>
      <c r="E28" s="219"/>
      <c r="F28" s="223"/>
      <c r="G28" s="219"/>
      <c r="H28" s="80"/>
      <c r="I28" s="67">
        <f>D13+D14+D15+F13+F14+F15+H13+H14+H15</f>
        <v>154</v>
      </c>
      <c r="J28" s="67">
        <f>E13+E14+E15+G13+G14+G15+I13+I14+I15</f>
        <v>152</v>
      </c>
      <c r="K28" s="67">
        <f>I28-J28</f>
        <v>2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EP SOL 15 Gold</v>
      </c>
      <c r="B29" s="223">
        <v>6</v>
      </c>
      <c r="C29" s="219"/>
      <c r="D29" s="223">
        <v>2</v>
      </c>
      <c r="E29" s="219"/>
      <c r="F29" s="223"/>
      <c r="G29" s="219"/>
      <c r="H29" s="80"/>
      <c r="I29" s="67">
        <f>B16+B17+B18+F16+F17+F18+H16+H17+H18</f>
        <v>171</v>
      </c>
      <c r="J29" s="67">
        <f>C16+C17+C18+G16+G17+G18+I16+I17+I18</f>
        <v>110</v>
      </c>
      <c r="K29" s="67">
        <f>I29-J29</f>
        <v>61</v>
      </c>
    </row>
    <row r="30" spans="1:26" ht="24" customHeight="1" x14ac:dyDescent="0.15">
      <c r="A30" s="59" t="str">
        <f>A19</f>
        <v>NM Cactus 14 Green</v>
      </c>
      <c r="B30" s="223">
        <v>3</v>
      </c>
      <c r="C30" s="219"/>
      <c r="D30" s="223">
        <v>6</v>
      </c>
      <c r="E30" s="219"/>
      <c r="F30" s="223"/>
      <c r="G30" s="219"/>
      <c r="H30" s="80"/>
      <c r="I30" s="67">
        <f>B19+B20+B21+D19+D20+D21+H19+H20+H21</f>
        <v>142</v>
      </c>
      <c r="J30" s="67">
        <f>C19+C20+C21+E19+E20+E21+I19+I20+I21</f>
        <v>172</v>
      </c>
      <c r="K30" s="67">
        <f>I30-J30</f>
        <v>-30</v>
      </c>
    </row>
    <row r="31" spans="1:26" ht="24" customHeight="1" x14ac:dyDescent="0.15">
      <c r="A31" s="59" t="str">
        <f>A22</f>
        <v>DVC 14 Navy</v>
      </c>
      <c r="B31" s="223">
        <v>2</v>
      </c>
      <c r="C31" s="219"/>
      <c r="D31" s="223">
        <v>5</v>
      </c>
      <c r="E31" s="219"/>
      <c r="F31" s="223"/>
      <c r="G31" s="219"/>
      <c r="H31" s="80"/>
      <c r="I31" s="67">
        <f>B22+B23+B24+D22+D23+D24+F22+F23+F24</f>
        <v>116</v>
      </c>
      <c r="J31" s="67">
        <f>C22+C23+C24+E22+E23+E24+G22+G23+G24</f>
        <v>149</v>
      </c>
      <c r="K31" s="67">
        <f>I31-J31</f>
        <v>-33</v>
      </c>
    </row>
    <row r="32" spans="1:26" ht="12.75" customHeight="1" x14ac:dyDescent="0.15">
      <c r="A32" s="23"/>
      <c r="B32" s="236">
        <f>SUM(B28:C31)</f>
        <v>16</v>
      </c>
      <c r="C32" s="237"/>
      <c r="D32" s="236">
        <f>SUM(D28:E31)</f>
        <v>16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583</v>
      </c>
      <c r="J32" s="74">
        <f>SUM(J28:J31)</f>
        <v>583</v>
      </c>
      <c r="K32" s="74">
        <f>SUM(K28:K31)</f>
        <v>0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NLVC 14 Select</v>
      </c>
      <c r="C35" s="219"/>
      <c r="D35" s="218" t="str">
        <f>A30</f>
        <v>NM Cactus 14 Green</v>
      </c>
      <c r="E35" s="219"/>
      <c r="F35" s="218" t="str">
        <f>A16</f>
        <v>EP SOL 15 Gold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EP SOL 15 Gold</v>
      </c>
      <c r="C36" s="219"/>
      <c r="D36" s="218" t="str">
        <f>A22</f>
        <v>DVC 14 Navy</v>
      </c>
      <c r="E36" s="219"/>
      <c r="F36" s="218" t="str">
        <f>A13</f>
        <v>NLVC 14 Select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NLVC 14 Select</v>
      </c>
      <c r="C37" s="219"/>
      <c r="D37" s="218" t="str">
        <f>A31</f>
        <v>DVC 14 Navy</v>
      </c>
      <c r="E37" s="219"/>
      <c r="F37" s="218" t="str">
        <f>A30</f>
        <v>NM Cactus 14 Green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EP SOL 15 Gold</v>
      </c>
      <c r="C38" s="219"/>
      <c r="D38" s="218" t="str">
        <f>A30</f>
        <v>NM Cactus 14 Green</v>
      </c>
      <c r="E38" s="219"/>
      <c r="F38" s="218" t="str">
        <f>A28</f>
        <v>NLVC 14 Select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NM Cactus 14 Green</v>
      </c>
      <c r="C39" s="219"/>
      <c r="D39" s="218" t="str">
        <f>A31</f>
        <v>DVC 14 Navy</v>
      </c>
      <c r="E39" s="219"/>
      <c r="F39" s="218" t="str">
        <f>A16</f>
        <v>EP SOL 15 Gold</v>
      </c>
      <c r="G39" s="219"/>
    </row>
    <row r="40" spans="1:12" ht="18" customHeight="1" x14ac:dyDescent="0.15">
      <c r="A40" s="11" t="s">
        <v>271</v>
      </c>
      <c r="B40" s="218" t="str">
        <f>A13</f>
        <v>NLVC 14 Select</v>
      </c>
      <c r="C40" s="219"/>
      <c r="D40" s="218" t="str">
        <f>A29</f>
        <v>EP SOL 15 Gold</v>
      </c>
      <c r="E40" s="219"/>
      <c r="F40" s="218" t="str">
        <f>A22</f>
        <v>DVC 14 Navy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D29:E29"/>
    <mergeCell ref="F29:G29"/>
    <mergeCell ref="B29:C29"/>
    <mergeCell ref="B30:C30"/>
    <mergeCell ref="D30:E30"/>
    <mergeCell ref="F30:G30"/>
    <mergeCell ref="F34:G34"/>
    <mergeCell ref="B31:C31"/>
    <mergeCell ref="D31:E31"/>
    <mergeCell ref="F31:G31"/>
    <mergeCell ref="B32:C32"/>
    <mergeCell ref="D32:E32"/>
    <mergeCell ref="F32:G32"/>
    <mergeCell ref="D34:E34"/>
    <mergeCell ref="B34:C34"/>
    <mergeCell ref="B27:C27"/>
    <mergeCell ref="B28:C28"/>
    <mergeCell ref="D28:E28"/>
    <mergeCell ref="F28:G28"/>
    <mergeCell ref="D27:E27"/>
    <mergeCell ref="F27:G27"/>
    <mergeCell ref="A22:A24"/>
    <mergeCell ref="A19:A21"/>
    <mergeCell ref="A16:A18"/>
    <mergeCell ref="D16:E18"/>
    <mergeCell ref="B26:D26"/>
    <mergeCell ref="I37:L37"/>
    <mergeCell ref="I38:L38"/>
    <mergeCell ref="I34:L34"/>
    <mergeCell ref="I35:L35"/>
    <mergeCell ref="J19:J21"/>
    <mergeCell ref="K19:L21"/>
    <mergeCell ref="I26:J26"/>
    <mergeCell ref="A13:A15"/>
    <mergeCell ref="A1:M1"/>
    <mergeCell ref="A2:M2"/>
    <mergeCell ref="A7:H7"/>
    <mergeCell ref="J13:J15"/>
    <mergeCell ref="K13:L15"/>
    <mergeCell ref="B13:C15"/>
    <mergeCell ref="K12:L12"/>
    <mergeCell ref="A42:H42"/>
    <mergeCell ref="A43:H43"/>
    <mergeCell ref="D39:E39"/>
    <mergeCell ref="F39:G39"/>
    <mergeCell ref="B40:C40"/>
    <mergeCell ref="D40:E40"/>
    <mergeCell ref="F40:G40"/>
    <mergeCell ref="B39:C39"/>
    <mergeCell ref="D38:E38"/>
    <mergeCell ref="F38:G38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F26:H26"/>
    <mergeCell ref="K22:L24"/>
    <mergeCell ref="H22:I24"/>
    <mergeCell ref="J22:J24"/>
    <mergeCell ref="B12:C12"/>
    <mergeCell ref="D12:E12"/>
    <mergeCell ref="F12:G12"/>
    <mergeCell ref="H12:I12"/>
    <mergeCell ref="J16:J18"/>
    <mergeCell ref="K16:L18"/>
  </mergeCells>
  <printOptions horizontalCentered="1" verticalCentered="1"/>
  <pageMargins left="0.2" right="0.23" top="0.17" bottom="0.2" header="0" footer="0"/>
  <pageSetup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Z1000"/>
  <sheetViews>
    <sheetView topLeftCell="A6" zoomScale="99" workbookViewId="0">
      <selection activeCell="Q48" sqref="Q48"/>
    </sheetView>
  </sheetViews>
  <sheetFormatPr baseColWidth="10" defaultColWidth="14.5" defaultRowHeight="15" customHeight="1" x14ac:dyDescent="0.15"/>
  <cols>
    <col min="1" max="1" width="25.6640625" bestFit="1" customWidth="1"/>
    <col min="2" max="4" width="27.6640625" customWidth="1"/>
    <col min="5" max="5" width="38.6640625" customWidth="1"/>
    <col min="6" max="8" width="27.6640625" customWidth="1"/>
    <col min="9" max="9" width="20.6640625" customWidth="1"/>
    <col min="10" max="26" width="10.6640625" customWidth="1"/>
  </cols>
  <sheetData>
    <row r="1" spans="1:26" ht="24" customHeight="1" x14ac:dyDescent="0.2">
      <c r="A1" s="241" t="str">
        <f>'Div IV Bronze Bracket'!A1:I1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</row>
    <row r="2" spans="1:26" ht="24" customHeight="1" x14ac:dyDescent="0.2">
      <c r="A2" s="211" t="str">
        <f>'Div IV Bronze Bracket'!A2:I2</f>
        <v>4/27/19 - 4/28/19</v>
      </c>
      <c r="B2" s="210"/>
      <c r="C2" s="210"/>
      <c r="D2" s="210"/>
      <c r="E2" s="210"/>
      <c r="F2" s="210"/>
      <c r="G2" s="210"/>
      <c r="H2" s="210"/>
      <c r="I2" s="210"/>
    </row>
    <row r="3" spans="1:26" ht="24" customHeight="1" x14ac:dyDescent="0.2">
      <c r="A3" s="240" t="s">
        <v>2</v>
      </c>
      <c r="B3" s="210"/>
      <c r="C3" s="210"/>
      <c r="D3" s="2"/>
      <c r="E3" s="2"/>
    </row>
    <row r="4" spans="1:26" ht="24" customHeight="1" x14ac:dyDescent="0.2">
      <c r="A4" s="242" t="str">
        <f>'Div IV Bronze Bracket'!A4:I4</f>
        <v>Division IV Non-Bid</v>
      </c>
      <c r="B4" s="210"/>
      <c r="C4" s="210"/>
      <c r="D4" s="210"/>
      <c r="E4" s="210"/>
      <c r="F4" s="210"/>
      <c r="G4" s="210"/>
      <c r="H4" s="210"/>
      <c r="I4" s="210"/>
    </row>
    <row r="5" spans="1:26" ht="24" customHeight="1" x14ac:dyDescent="0.2">
      <c r="A5" s="242" t="s">
        <v>124</v>
      </c>
      <c r="B5" s="210"/>
      <c r="C5" s="210"/>
      <c r="D5" s="210"/>
      <c r="E5" s="210"/>
      <c r="F5" s="210"/>
      <c r="G5" s="210"/>
      <c r="H5" s="210"/>
      <c r="I5" s="210"/>
    </row>
    <row r="6" spans="1:26" ht="24" customHeight="1" x14ac:dyDescent="0.2">
      <c r="A6" s="31"/>
      <c r="B6" s="31"/>
      <c r="C6" s="31"/>
      <c r="D6" s="31"/>
      <c r="E6" s="31"/>
      <c r="F6" s="31"/>
      <c r="G6" s="31"/>
      <c r="H6" s="31"/>
      <c r="I6" s="31"/>
    </row>
    <row r="7" spans="1:26" ht="18" customHeight="1" x14ac:dyDescent="0.2">
      <c r="A7" s="66"/>
      <c r="B7" s="106"/>
      <c r="C7" s="33" t="s">
        <v>479</v>
      </c>
      <c r="D7" s="33" t="s">
        <v>480</v>
      </c>
      <c r="E7" s="33" t="s">
        <v>307</v>
      </c>
      <c r="F7" s="33" t="s">
        <v>481</v>
      </c>
      <c r="G7" s="66"/>
      <c r="H7" s="10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8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8" customHeight="1" x14ac:dyDescent="0.2">
      <c r="A9" s="245" t="s">
        <v>285</v>
      </c>
      <c r="B9" s="210"/>
      <c r="C9" s="210"/>
      <c r="D9" s="210"/>
      <c r="E9" s="210"/>
      <c r="F9" s="210"/>
      <c r="G9" s="210"/>
      <c r="H9" s="210"/>
      <c r="I9" s="210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28.5" customHeight="1" x14ac:dyDescent="0.2">
      <c r="A10" s="66"/>
      <c r="B10" s="66"/>
      <c r="C10" s="66"/>
      <c r="D10" s="33"/>
      <c r="E10" s="33"/>
      <c r="F10" s="33"/>
      <c r="G10" s="33"/>
      <c r="H10" s="3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8.5" customHeight="1" x14ac:dyDescent="0.2">
      <c r="A11" s="66"/>
      <c r="B11" s="36"/>
      <c r="C11" s="36"/>
      <c r="D11" s="36"/>
      <c r="E11" s="193" t="s">
        <v>482</v>
      </c>
      <c r="F11" s="36"/>
      <c r="G11" s="36"/>
      <c r="H11" s="3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28.5" customHeight="1" x14ac:dyDescent="0.2">
      <c r="A12" s="66"/>
      <c r="B12" s="36"/>
      <c r="C12" s="36"/>
      <c r="D12" s="36"/>
      <c r="E12" s="48" t="s">
        <v>430</v>
      </c>
      <c r="F12" s="36"/>
      <c r="G12" s="36"/>
      <c r="H12" s="36"/>
      <c r="I12" s="89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8.5" customHeight="1" x14ac:dyDescent="0.2">
      <c r="A13" s="66"/>
      <c r="B13" s="36"/>
      <c r="C13" s="52" t="s">
        <v>756</v>
      </c>
      <c r="D13" s="52"/>
      <c r="E13" s="53" t="str">
        <f>E20</f>
        <v>The Fieldhouse Ct. 27</v>
      </c>
      <c r="F13" s="52"/>
      <c r="G13" s="52" t="s">
        <v>754</v>
      </c>
      <c r="H13" s="36"/>
      <c r="I13" s="89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8.5" customHeight="1" x14ac:dyDescent="0.2">
      <c r="A14" s="66"/>
      <c r="B14" s="36"/>
      <c r="C14" s="57"/>
      <c r="D14" s="36"/>
      <c r="E14" s="62" t="s">
        <v>369</v>
      </c>
      <c r="F14" s="36"/>
      <c r="G14" s="258" t="s">
        <v>755</v>
      </c>
      <c r="H14" s="36"/>
      <c r="I14" s="8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8.5" customHeight="1" x14ac:dyDescent="0.2">
      <c r="A15" s="66"/>
      <c r="B15" s="36"/>
      <c r="C15" s="61"/>
      <c r="D15" s="36"/>
      <c r="E15" s="63"/>
      <c r="F15" s="36"/>
      <c r="G15" s="42"/>
      <c r="H15" s="36"/>
      <c r="I15" s="89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8.5" customHeight="1" x14ac:dyDescent="0.2">
      <c r="A16" s="66"/>
      <c r="B16" s="36"/>
      <c r="C16" s="61"/>
      <c r="D16" s="43"/>
      <c r="E16" s="190" t="s">
        <v>483</v>
      </c>
      <c r="F16" s="36"/>
      <c r="G16" s="42"/>
      <c r="H16" s="36"/>
      <c r="I16" s="89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8.5" customHeight="1" x14ac:dyDescent="0.2">
      <c r="A17" s="66"/>
      <c r="B17" s="36"/>
      <c r="C17" s="61" t="s">
        <v>432</v>
      </c>
      <c r="D17" s="43"/>
      <c r="E17" s="36"/>
      <c r="F17" s="36"/>
      <c r="G17" s="42" t="s">
        <v>433</v>
      </c>
      <c r="H17" s="36"/>
      <c r="I17" s="89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28.5" customHeight="1" x14ac:dyDescent="0.2">
      <c r="A18" s="66"/>
      <c r="B18" s="192" t="s">
        <v>202</v>
      </c>
      <c r="C18" s="68" t="str">
        <f>D23</f>
        <v>The Fieldhouse Ct. 27</v>
      </c>
      <c r="D18" s="38"/>
      <c r="E18" s="193" t="s">
        <v>484</v>
      </c>
      <c r="F18" s="38"/>
      <c r="G18" s="44" t="str">
        <f>F23</f>
        <v>Cibola High Ct. 30</v>
      </c>
      <c r="H18" s="191" t="s">
        <v>198</v>
      </c>
      <c r="I18" s="89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8.5" customHeight="1" x14ac:dyDescent="0.2">
      <c r="A19" s="66"/>
      <c r="B19" s="277" t="s">
        <v>806</v>
      </c>
      <c r="C19" s="69" t="s">
        <v>436</v>
      </c>
      <c r="D19" s="38"/>
      <c r="E19" s="48" t="s">
        <v>437</v>
      </c>
      <c r="F19" s="36"/>
      <c r="G19" s="55" t="s">
        <v>362</v>
      </c>
      <c r="H19" s="258" t="s">
        <v>854</v>
      </c>
      <c r="I19" s="89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8.5" customHeight="1" x14ac:dyDescent="0.2">
      <c r="A20" s="66"/>
      <c r="B20" s="61"/>
      <c r="C20" s="61"/>
      <c r="D20" s="52" t="s">
        <v>207</v>
      </c>
      <c r="E20" s="53" t="str">
        <f>E26</f>
        <v>The Fieldhouse Ct. 27</v>
      </c>
      <c r="F20" s="52" t="s">
        <v>223</v>
      </c>
      <c r="G20" s="55"/>
      <c r="H20" s="42"/>
      <c r="I20" s="89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28.5" customHeight="1" x14ac:dyDescent="0.2">
      <c r="A21" s="66"/>
      <c r="B21" s="61"/>
      <c r="C21" s="61"/>
      <c r="D21" s="57"/>
      <c r="E21" s="62" t="s">
        <v>349</v>
      </c>
      <c r="F21" s="258" t="s">
        <v>748</v>
      </c>
      <c r="G21" s="55"/>
      <c r="H21" s="42"/>
      <c r="I21" s="89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28.5" customHeight="1" x14ac:dyDescent="0.2">
      <c r="A22" s="66"/>
      <c r="B22" s="61"/>
      <c r="C22" s="61"/>
      <c r="D22" s="61" t="s">
        <v>438</v>
      </c>
      <c r="E22" s="63"/>
      <c r="F22" s="42" t="s">
        <v>439</v>
      </c>
      <c r="G22" s="42"/>
      <c r="H22" s="42"/>
      <c r="I22" s="89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28.5" customHeight="1" x14ac:dyDescent="0.2">
      <c r="A23" s="66"/>
      <c r="B23" s="61"/>
      <c r="C23" s="199" t="s">
        <v>202</v>
      </c>
      <c r="D23" s="68" t="str">
        <f>E13</f>
        <v>The Fieldhouse Ct. 27</v>
      </c>
      <c r="E23" s="202" t="s">
        <v>485</v>
      </c>
      <c r="F23" s="44" t="str">
        <f>D51</f>
        <v>Cibola High Ct. 30</v>
      </c>
      <c r="G23" s="192" t="s">
        <v>206</v>
      </c>
      <c r="H23" s="42"/>
      <c r="I23" s="8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28.5" customHeight="1" x14ac:dyDescent="0.2">
      <c r="A24" s="66"/>
      <c r="B24" s="61"/>
      <c r="C24" s="193" t="s">
        <v>802</v>
      </c>
      <c r="D24" s="69" t="s">
        <v>360</v>
      </c>
      <c r="E24" s="193" t="s">
        <v>486</v>
      </c>
      <c r="F24" s="55" t="s">
        <v>361</v>
      </c>
      <c r="G24" s="271" t="s">
        <v>853</v>
      </c>
      <c r="H24" s="42"/>
      <c r="I24" s="89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8.5" customHeight="1" x14ac:dyDescent="0.2">
      <c r="A25" s="66"/>
      <c r="B25" s="61"/>
      <c r="C25" s="36"/>
      <c r="D25" s="61"/>
      <c r="E25" s="48" t="s">
        <v>441</v>
      </c>
      <c r="F25" s="42"/>
      <c r="G25" s="36"/>
      <c r="H25" s="42"/>
      <c r="I25" s="8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8.5" customHeight="1" x14ac:dyDescent="0.2">
      <c r="A26" s="66"/>
      <c r="B26" s="61"/>
      <c r="C26" s="36"/>
      <c r="D26" s="45" t="s">
        <v>202</v>
      </c>
      <c r="E26" s="53" t="str">
        <f>F7</f>
        <v>The Fieldhouse Ct. 27</v>
      </c>
      <c r="F26" s="150" t="s">
        <v>672</v>
      </c>
      <c r="G26" s="36"/>
      <c r="H26" s="42"/>
      <c r="I26" s="8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8.5" customHeight="1" x14ac:dyDescent="0.2">
      <c r="A27" s="66"/>
      <c r="B27" s="61"/>
      <c r="C27" s="36"/>
      <c r="D27" s="36"/>
      <c r="E27" s="185" t="s">
        <v>487</v>
      </c>
      <c r="F27" s="193" t="s">
        <v>673</v>
      </c>
      <c r="G27" s="36"/>
      <c r="H27" s="42"/>
      <c r="I27" s="89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8.5" customHeight="1" x14ac:dyDescent="0.2">
      <c r="A28" s="66"/>
      <c r="B28" s="69"/>
      <c r="C28" s="36"/>
      <c r="D28" s="36"/>
      <c r="E28" s="63"/>
      <c r="F28" s="36"/>
      <c r="G28" s="36"/>
      <c r="H28" s="42"/>
      <c r="I28" s="89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28.5" customHeight="1" x14ac:dyDescent="0.2">
      <c r="A29" s="66"/>
      <c r="B29" s="61" t="s">
        <v>443</v>
      </c>
      <c r="C29" s="36"/>
      <c r="D29" s="36"/>
      <c r="E29" s="190" t="s">
        <v>488</v>
      </c>
      <c r="F29" s="36"/>
      <c r="G29" s="36"/>
      <c r="H29" s="42" t="s">
        <v>444</v>
      </c>
      <c r="I29" s="89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28.5" customHeight="1" x14ac:dyDescent="0.2">
      <c r="A30" s="150" t="s">
        <v>220</v>
      </c>
      <c r="B30" s="70" t="str">
        <f>C44</f>
        <v>Cibola High Ct. 31</v>
      </c>
      <c r="C30" s="36"/>
      <c r="D30" s="38"/>
      <c r="E30" s="36"/>
      <c r="F30" s="36"/>
      <c r="G30" s="36"/>
      <c r="H30" s="134" t="str">
        <f>G18</f>
        <v>Cibola High Ct. 30</v>
      </c>
      <c r="I30" s="45" t="s">
        <v>219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28.5" customHeight="1" x14ac:dyDescent="0.2">
      <c r="A31" s="120" t="s">
        <v>255</v>
      </c>
      <c r="B31" s="61" t="s">
        <v>447</v>
      </c>
      <c r="C31" s="36"/>
      <c r="D31" s="36"/>
      <c r="E31" s="36"/>
      <c r="F31" s="36"/>
      <c r="G31" s="36"/>
      <c r="H31" s="42" t="s">
        <v>449</v>
      </c>
      <c r="I31" s="120" t="s">
        <v>249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28.5" customHeight="1" x14ac:dyDescent="0.2">
      <c r="A32" s="120" t="s">
        <v>250</v>
      </c>
      <c r="B32" s="61"/>
      <c r="C32" s="36"/>
      <c r="D32" s="38"/>
      <c r="E32" s="108" t="s">
        <v>489</v>
      </c>
      <c r="F32" s="38"/>
      <c r="G32" s="36"/>
      <c r="H32" s="42"/>
      <c r="I32" s="120" t="s">
        <v>250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28.5" customHeight="1" x14ac:dyDescent="0.2">
      <c r="A33" s="36"/>
      <c r="B33" s="61"/>
      <c r="C33" s="36"/>
      <c r="D33" s="38"/>
      <c r="E33" s="48" t="s">
        <v>327</v>
      </c>
      <c r="F33" s="36"/>
      <c r="G33" s="36"/>
      <c r="H33" s="42"/>
      <c r="I33" s="89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28.5" customHeight="1" x14ac:dyDescent="0.2">
      <c r="A34" s="36"/>
      <c r="B34" s="69"/>
      <c r="C34" s="36"/>
      <c r="D34" s="191" t="s">
        <v>209</v>
      </c>
      <c r="E34" s="53" t="str">
        <f>E40</f>
        <v>Cibola High Ct. 31</v>
      </c>
      <c r="F34" s="191" t="s">
        <v>200</v>
      </c>
      <c r="G34" s="36"/>
      <c r="H34" s="42"/>
      <c r="I34" s="89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28.5" customHeight="1" x14ac:dyDescent="0.2">
      <c r="A35" s="36"/>
      <c r="B35" s="61"/>
      <c r="C35" s="36"/>
      <c r="D35" s="57"/>
      <c r="E35" s="62" t="s">
        <v>357</v>
      </c>
      <c r="F35" s="258" t="s">
        <v>731</v>
      </c>
      <c r="G35" s="38"/>
      <c r="H35" s="42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28.5" customHeight="1" x14ac:dyDescent="0.2">
      <c r="A36" s="36"/>
      <c r="B36" s="61"/>
      <c r="C36" s="36"/>
      <c r="D36" s="61" t="s">
        <v>451</v>
      </c>
      <c r="E36" s="63"/>
      <c r="F36" s="42" t="s">
        <v>452</v>
      </c>
      <c r="G36" s="38"/>
      <c r="H36" s="42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8.5" customHeight="1" x14ac:dyDescent="0.2">
      <c r="A37" s="36"/>
      <c r="B37" s="61"/>
      <c r="C37" s="192" t="s">
        <v>220</v>
      </c>
      <c r="D37" s="68" t="str">
        <f>F37</f>
        <v>Cibola High Ct. 31</v>
      </c>
      <c r="E37" s="122" t="s">
        <v>638</v>
      </c>
      <c r="F37" s="44" t="str">
        <f>E34</f>
        <v>Cibola High Ct. 31</v>
      </c>
      <c r="G37" s="255" t="s">
        <v>219</v>
      </c>
      <c r="H37" s="42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8.5" customHeight="1" x14ac:dyDescent="0.2">
      <c r="A38" s="36"/>
      <c r="B38" s="61"/>
      <c r="C38" s="277" t="s">
        <v>857</v>
      </c>
      <c r="D38" s="69" t="s">
        <v>356</v>
      </c>
      <c r="E38" s="108" t="s">
        <v>490</v>
      </c>
      <c r="F38" s="55" t="s">
        <v>373</v>
      </c>
      <c r="G38" s="268" t="s">
        <v>736</v>
      </c>
      <c r="H38" s="42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8.5" customHeight="1" x14ac:dyDescent="0.2">
      <c r="A39" s="36"/>
      <c r="B39" s="61"/>
      <c r="C39" s="61"/>
      <c r="D39" s="61"/>
      <c r="E39" s="48" t="s">
        <v>290</v>
      </c>
      <c r="F39" s="42"/>
      <c r="G39" s="42"/>
      <c r="H39" s="42"/>
      <c r="I39" s="89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8.5" customHeight="1" x14ac:dyDescent="0.2">
      <c r="A40" s="36"/>
      <c r="B40" s="61"/>
      <c r="C40" s="61"/>
      <c r="D40" s="255" t="s">
        <v>732</v>
      </c>
      <c r="E40" s="53" t="str">
        <f>D7</f>
        <v>Cibola High Ct. 31</v>
      </c>
      <c r="F40" s="192" t="s">
        <v>219</v>
      </c>
      <c r="G40" s="42"/>
      <c r="H40" s="42"/>
      <c r="I40" s="89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8.5" customHeight="1" x14ac:dyDescent="0.2">
      <c r="A41" s="36"/>
      <c r="B41" s="61"/>
      <c r="C41" s="93"/>
      <c r="D41" s="36"/>
      <c r="E41" s="133" t="s">
        <v>639</v>
      </c>
      <c r="F41" s="193" t="s">
        <v>733</v>
      </c>
      <c r="G41" s="92"/>
      <c r="H41" s="42"/>
      <c r="I41" s="89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8.5" customHeight="1" x14ac:dyDescent="0.2">
      <c r="A42" s="36"/>
      <c r="B42" s="95"/>
      <c r="C42" s="93"/>
      <c r="D42" s="36"/>
      <c r="E42" s="135"/>
      <c r="F42" s="36"/>
      <c r="G42" s="92"/>
      <c r="H42" s="95"/>
      <c r="I42" s="89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8.5" customHeight="1" x14ac:dyDescent="0.2">
      <c r="A43" s="36"/>
      <c r="B43" s="95"/>
      <c r="C43" s="69" t="s">
        <v>459</v>
      </c>
      <c r="D43" s="36"/>
      <c r="E43" s="65" t="s">
        <v>491</v>
      </c>
      <c r="F43" s="36"/>
      <c r="G43" s="42" t="s">
        <v>461</v>
      </c>
      <c r="H43" s="95"/>
      <c r="I43" s="89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8.5" customHeight="1" x14ac:dyDescent="0.2">
      <c r="A44" s="36"/>
      <c r="B44" s="95"/>
      <c r="C44" s="70" t="str">
        <f>D37</f>
        <v>Cibola High Ct. 31</v>
      </c>
      <c r="D44" s="36"/>
      <c r="E44" s="36"/>
      <c r="F44" s="36"/>
      <c r="G44" s="44" t="str">
        <f>C44</f>
        <v>Cibola High Ct. 31</v>
      </c>
      <c r="H44" s="95"/>
      <c r="I44" s="89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8.5" customHeight="1" x14ac:dyDescent="0.2">
      <c r="A45" s="36"/>
      <c r="B45" s="199" t="s">
        <v>220</v>
      </c>
      <c r="C45" s="61" t="s">
        <v>325</v>
      </c>
      <c r="D45" s="36"/>
      <c r="E45" s="36"/>
      <c r="F45" s="36"/>
      <c r="G45" s="42" t="s">
        <v>363</v>
      </c>
      <c r="H45" s="156" t="s">
        <v>219</v>
      </c>
      <c r="I45" s="89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8.5" customHeight="1" x14ac:dyDescent="0.2">
      <c r="A46" s="36"/>
      <c r="B46" s="193" t="s">
        <v>858</v>
      </c>
      <c r="C46" s="61"/>
      <c r="D46" s="38"/>
      <c r="E46" s="108" t="s">
        <v>494</v>
      </c>
      <c r="F46" s="38"/>
      <c r="G46" s="42"/>
      <c r="H46" s="36"/>
      <c r="I46" s="89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8.5" customHeight="1" x14ac:dyDescent="0.2">
      <c r="A47" s="36"/>
      <c r="B47" s="36"/>
      <c r="C47" s="61"/>
      <c r="D47" s="38"/>
      <c r="E47" s="48" t="s">
        <v>332</v>
      </c>
      <c r="F47" s="36"/>
      <c r="G47" s="42"/>
      <c r="H47" s="36"/>
      <c r="I47" s="89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8.5" customHeight="1" x14ac:dyDescent="0.2">
      <c r="A48" s="36"/>
      <c r="B48" s="36"/>
      <c r="C48" s="61"/>
      <c r="D48" s="191" t="s">
        <v>225</v>
      </c>
      <c r="E48" s="53" t="str">
        <f>C7</f>
        <v>Cibola High Ct. 30</v>
      </c>
      <c r="F48" s="191" t="s">
        <v>224</v>
      </c>
      <c r="G48" s="42"/>
      <c r="H48" s="36"/>
      <c r="I48" s="89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8.5" customHeight="1" x14ac:dyDescent="0.2">
      <c r="A49" s="36"/>
      <c r="B49" s="36"/>
      <c r="C49" s="61"/>
      <c r="D49" s="57"/>
      <c r="E49" s="186" t="s">
        <v>495</v>
      </c>
      <c r="F49" s="258" t="s">
        <v>734</v>
      </c>
      <c r="G49" s="55"/>
      <c r="H49" s="36"/>
      <c r="I49" s="89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28.5" customHeight="1" x14ac:dyDescent="0.2">
      <c r="A50" s="36"/>
      <c r="B50" s="36"/>
      <c r="C50" s="61"/>
      <c r="D50" s="61" t="s">
        <v>467</v>
      </c>
      <c r="E50" s="63"/>
      <c r="F50" s="42" t="s">
        <v>468</v>
      </c>
      <c r="G50" s="55"/>
      <c r="H50" s="36"/>
      <c r="I50" s="89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28.5" customHeight="1" x14ac:dyDescent="0.2">
      <c r="A51" s="36"/>
      <c r="B51" s="36"/>
      <c r="C51" s="199" t="s">
        <v>225</v>
      </c>
      <c r="D51" s="68" t="str">
        <f>F51</f>
        <v>Cibola High Ct. 30</v>
      </c>
      <c r="E51" s="65" t="s">
        <v>497</v>
      </c>
      <c r="F51" s="44" t="str">
        <f>E54</f>
        <v>Cibola High Ct. 30</v>
      </c>
      <c r="G51" s="199" t="s">
        <v>199</v>
      </c>
      <c r="H51" s="36"/>
      <c r="I51" s="89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28.5" customHeight="1" x14ac:dyDescent="0.2">
      <c r="A52" s="36"/>
      <c r="B52" s="36"/>
      <c r="C52" s="254" t="s">
        <v>856</v>
      </c>
      <c r="D52" s="69" t="s">
        <v>368</v>
      </c>
      <c r="E52" s="187" t="s">
        <v>499</v>
      </c>
      <c r="F52" s="55" t="s">
        <v>367</v>
      </c>
      <c r="G52" s="267" t="s">
        <v>855</v>
      </c>
      <c r="H52" s="36"/>
      <c r="I52" s="89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28.5" customHeight="1" x14ac:dyDescent="0.2">
      <c r="A53" s="36"/>
      <c r="B53" s="36"/>
      <c r="C53" s="36"/>
      <c r="D53" s="61"/>
      <c r="E53" s="48" t="s">
        <v>472</v>
      </c>
      <c r="F53" s="42"/>
      <c r="G53" s="36"/>
      <c r="H53" s="36"/>
      <c r="I53" s="89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28.5" customHeight="1" x14ac:dyDescent="0.2">
      <c r="A54" s="36"/>
      <c r="B54" s="36"/>
      <c r="C54" s="36"/>
      <c r="D54" s="255" t="s">
        <v>203</v>
      </c>
      <c r="E54" s="53" t="str">
        <f>E48</f>
        <v>Cibola High Ct. 30</v>
      </c>
      <c r="F54" s="192" t="s">
        <v>199</v>
      </c>
      <c r="G54" s="36"/>
      <c r="H54" s="36"/>
      <c r="I54" s="89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28.5" customHeight="1" x14ac:dyDescent="0.2">
      <c r="A55" s="36"/>
      <c r="B55" s="36"/>
      <c r="C55" s="38"/>
      <c r="D55" s="36"/>
      <c r="E55" s="62" t="s">
        <v>376</v>
      </c>
      <c r="F55" s="193" t="s">
        <v>735</v>
      </c>
      <c r="G55" s="36"/>
      <c r="H55" s="36"/>
      <c r="I55" s="89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28.5" customHeight="1" x14ac:dyDescent="0.2">
      <c r="A56" s="36"/>
      <c r="B56" s="36"/>
      <c r="C56" s="183"/>
      <c r="D56" s="36"/>
      <c r="E56" s="135"/>
      <c r="F56" s="36"/>
      <c r="G56" s="33"/>
      <c r="H56" s="36"/>
      <c r="I56" s="89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28.5" customHeight="1" x14ac:dyDescent="0.2">
      <c r="A57" s="36"/>
      <c r="B57" s="36"/>
      <c r="C57" s="36"/>
      <c r="D57" s="36"/>
      <c r="E57" s="71" t="s">
        <v>640</v>
      </c>
      <c r="F57" s="36"/>
      <c r="G57" s="36"/>
      <c r="H57" s="36"/>
      <c r="I57" s="89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18" customHeight="1" x14ac:dyDescent="0.15">
      <c r="A58" s="16"/>
      <c r="B58" s="16"/>
      <c r="C58" s="16"/>
      <c r="D58" s="16"/>
      <c r="E58" s="104"/>
      <c r="F58" s="16"/>
      <c r="G58" s="16"/>
      <c r="H58" s="16"/>
      <c r="I58" s="79"/>
    </row>
    <row r="59" spans="1:26" ht="18" customHeight="1" x14ac:dyDescent="0.15">
      <c r="E59" s="23"/>
      <c r="H59" s="23"/>
      <c r="I59" s="23"/>
    </row>
    <row r="60" spans="1:26" ht="12.75" customHeight="1" x14ac:dyDescent="0.2">
      <c r="A60" s="72"/>
      <c r="B60" s="73" t="s">
        <v>260</v>
      </c>
      <c r="E60" s="23"/>
    </row>
    <row r="61" spans="1:26" ht="12.75" customHeight="1" x14ac:dyDescent="0.15">
      <c r="E61" s="23"/>
    </row>
    <row r="62" spans="1:26" ht="12.75" customHeight="1" x14ac:dyDescent="0.15"/>
    <row r="63" spans="1:26" ht="12.75" customHeight="1" x14ac:dyDescent="0.15"/>
    <row r="64" spans="1:26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spans="2:3" ht="12.75" customHeight="1" x14ac:dyDescent="0.15">
      <c r="B81" s="184"/>
      <c r="C81" s="184"/>
    </row>
    <row r="82" spans="2:3" ht="12.75" customHeight="1" x14ac:dyDescent="0.15"/>
    <row r="83" spans="2:3" ht="12.75" customHeight="1" x14ac:dyDescent="0.15"/>
    <row r="84" spans="2:3" ht="12.75" customHeight="1" x14ac:dyDescent="0.15"/>
    <row r="85" spans="2:3" ht="12.75" customHeight="1" x14ac:dyDescent="0.15"/>
    <row r="86" spans="2:3" ht="12.75" customHeight="1" x14ac:dyDescent="0.15"/>
    <row r="87" spans="2:3" ht="12.75" customHeight="1" x14ac:dyDescent="0.15"/>
    <row r="88" spans="2:3" ht="12.75" customHeight="1" x14ac:dyDescent="0.15"/>
    <row r="89" spans="2:3" ht="12.75" customHeight="1" x14ac:dyDescent="0.15"/>
    <row r="90" spans="2:3" ht="12.75" customHeight="1" x14ac:dyDescent="0.15"/>
    <row r="91" spans="2:3" ht="12.75" customHeight="1" x14ac:dyDescent="0.15"/>
    <row r="92" spans="2:3" ht="12.75" customHeight="1" x14ac:dyDescent="0.15"/>
    <row r="93" spans="2:3" ht="12.75" customHeight="1" x14ac:dyDescent="0.15"/>
    <row r="94" spans="2:3" ht="12.75" customHeight="1" x14ac:dyDescent="0.15"/>
    <row r="95" spans="2:3" ht="12.75" customHeight="1" x14ac:dyDescent="0.15"/>
    <row r="96" spans="2:3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1:I1"/>
    <mergeCell ref="A2:I2"/>
    <mergeCell ref="A4:I4"/>
    <mergeCell ref="A5:I5"/>
    <mergeCell ref="A9:I9"/>
    <mergeCell ref="A3:C3"/>
  </mergeCells>
  <printOptions horizontalCentered="1" verticalCentered="1"/>
  <pageMargins left="0.25" right="0.25" top="0.22" bottom="0.24" header="0" footer="0"/>
  <pageSetup scale="38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Z1000"/>
  <sheetViews>
    <sheetView workbookViewId="0">
      <selection activeCell="E72" sqref="E72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77" t="str">
        <f>Pools!D17</f>
        <v>PM Pool - 2:30pm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Pools!D18</f>
        <v>ABQ Convention Center Ct. 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Pools!A16</f>
        <v>12's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276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7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JET 12 Valdez</v>
      </c>
      <c r="C12" s="222"/>
      <c r="D12" s="218" t="str">
        <f>A16</f>
        <v>Tx Storm 12 Smack</v>
      </c>
      <c r="E12" s="219"/>
      <c r="F12" s="218" t="str">
        <f>A19</f>
        <v>NLVC 12 National</v>
      </c>
      <c r="G12" s="219"/>
      <c r="H12" s="218" t="str">
        <f>A22</f>
        <v>EP Stars 12 Red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Pools!D20</f>
        <v>JET 12 Valdez</v>
      </c>
      <c r="B13" s="235"/>
      <c r="C13" s="228"/>
      <c r="D13" s="21">
        <v>25</v>
      </c>
      <c r="E13" s="21">
        <v>19</v>
      </c>
      <c r="F13" s="21">
        <v>25</v>
      </c>
      <c r="G13" s="21">
        <v>20</v>
      </c>
      <c r="H13" s="21">
        <v>25</v>
      </c>
      <c r="I13" s="21">
        <v>17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21">
        <v>16</v>
      </c>
      <c r="E14" s="21">
        <v>25</v>
      </c>
      <c r="F14" s="21">
        <v>25</v>
      </c>
      <c r="G14" s="21">
        <v>20</v>
      </c>
      <c r="H14" s="21">
        <v>25</v>
      </c>
      <c r="I14" s="21">
        <v>11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>
        <v>15</v>
      </c>
      <c r="E15" s="21">
        <v>13</v>
      </c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Pools!D21</f>
        <v>Tx Storm 12 Smack</v>
      </c>
      <c r="B16" s="26">
        <f>IF(E13&gt;0,E13," ")</f>
        <v>19</v>
      </c>
      <c r="C16" s="26">
        <f>IF(D13&gt;0,D13," ")</f>
        <v>25</v>
      </c>
      <c r="D16" s="235"/>
      <c r="E16" s="228"/>
      <c r="F16" s="21">
        <v>25</v>
      </c>
      <c r="G16" s="21">
        <v>12</v>
      </c>
      <c r="H16" s="21">
        <v>25</v>
      </c>
      <c r="I16" s="21">
        <v>12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25</v>
      </c>
      <c r="C17" s="26">
        <f>IF(D14&gt;0,D14," ")</f>
        <v>16</v>
      </c>
      <c r="D17" s="229"/>
      <c r="E17" s="230"/>
      <c r="F17" s="21">
        <v>25</v>
      </c>
      <c r="G17" s="21">
        <v>9</v>
      </c>
      <c r="H17" s="21">
        <v>25</v>
      </c>
      <c r="I17" s="21">
        <v>21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13</v>
      </c>
      <c r="C18" s="26">
        <f>IF(D15&gt;0,D15," ")</f>
        <v>15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Pools!D22</f>
        <v>NLVC 12 National</v>
      </c>
      <c r="B19" s="26">
        <f>IF(G13&gt;0,G13," ")</f>
        <v>20</v>
      </c>
      <c r="C19" s="26">
        <f>IF(F13&gt;0,F13," ")</f>
        <v>25</v>
      </c>
      <c r="D19" s="26">
        <f>IF(G16&gt;0,G16," ")</f>
        <v>12</v>
      </c>
      <c r="E19" s="26">
        <f>IF(F16&gt;0,F16," ")</f>
        <v>25</v>
      </c>
      <c r="F19" s="28"/>
      <c r="G19" s="28"/>
      <c r="H19" s="21">
        <v>20</v>
      </c>
      <c r="I19" s="21">
        <v>25</v>
      </c>
      <c r="J19" s="224">
        <v>3</v>
      </c>
      <c r="K19" s="227">
        <v>4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20</v>
      </c>
      <c r="C20" s="26">
        <f>IF(F14&gt;0,F14," ")</f>
        <v>25</v>
      </c>
      <c r="D20" s="26">
        <f>IF(G17&gt;0,G17," ")</f>
        <v>9</v>
      </c>
      <c r="E20" s="26">
        <f>IF(F17&gt;0,F17," ")</f>
        <v>25</v>
      </c>
      <c r="F20" s="28"/>
      <c r="G20" s="28"/>
      <c r="H20" s="21">
        <v>21</v>
      </c>
      <c r="I20" s="21">
        <v>25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Pools!D23</f>
        <v>EP Stars 12 Red</v>
      </c>
      <c r="B22" s="26">
        <f>IF(I13&gt;0,I13," ")</f>
        <v>17</v>
      </c>
      <c r="C22" s="26">
        <f>IF(H13&gt;0,H13," ")</f>
        <v>25</v>
      </c>
      <c r="D22" s="26">
        <f>IF(I16&gt;0,I16," ")</f>
        <v>12</v>
      </c>
      <c r="E22" s="26">
        <f>IF(H16&gt;0,H16," ")</f>
        <v>25</v>
      </c>
      <c r="F22" s="26">
        <f>IF(I19&gt;0,I19," ")</f>
        <v>25</v>
      </c>
      <c r="G22" s="26">
        <f>IF(H19&gt;0,H19," ")</f>
        <v>20</v>
      </c>
      <c r="H22" s="235"/>
      <c r="I22" s="228"/>
      <c r="J22" s="224">
        <v>4</v>
      </c>
      <c r="K22" s="227">
        <v>3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11</v>
      </c>
      <c r="C23" s="26">
        <f>IF(H14&gt;0,H14," ")</f>
        <v>25</v>
      </c>
      <c r="D23" s="26">
        <f>IF(I17&gt;0,I17," ")</f>
        <v>21</v>
      </c>
      <c r="E23" s="26">
        <f>IF(H17&gt;0,H17," ")</f>
        <v>25</v>
      </c>
      <c r="F23" s="26">
        <f>IF(I20&gt;0,I20," ")</f>
        <v>25</v>
      </c>
      <c r="G23" s="26">
        <f>IF(H20&gt;0,H20," ")</f>
        <v>21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JET 12 Valdez</v>
      </c>
      <c r="B28" s="223">
        <v>6</v>
      </c>
      <c r="C28" s="219"/>
      <c r="D28" s="223">
        <v>1</v>
      </c>
      <c r="E28" s="219"/>
      <c r="F28" s="223"/>
      <c r="G28" s="219"/>
      <c r="H28" s="80"/>
      <c r="I28" s="67">
        <f>D13+D14+D15+F13+F14+F15+H13+H14+H15</f>
        <v>156</v>
      </c>
      <c r="J28" s="67">
        <f>E13+E14+E15+G13+G14+G15+I13+I14+I15</f>
        <v>125</v>
      </c>
      <c r="K28" s="67">
        <f>I28-J28</f>
        <v>31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Tx Storm 12 Smack</v>
      </c>
      <c r="B29" s="223">
        <v>5</v>
      </c>
      <c r="C29" s="219"/>
      <c r="D29" s="223">
        <v>2</v>
      </c>
      <c r="E29" s="219"/>
      <c r="F29" s="223"/>
      <c r="G29" s="219"/>
      <c r="H29" s="80"/>
      <c r="I29" s="67">
        <f>B16+B17+B18+F16+F17+F18+H16+H17+H18</f>
        <v>157</v>
      </c>
      <c r="J29" s="67">
        <f>C16+C17+C18+G16+G17+G18+I16+I17+I18</f>
        <v>110</v>
      </c>
      <c r="K29" s="67">
        <f>I29-J29</f>
        <v>47</v>
      </c>
    </row>
    <row r="30" spans="1:26" ht="24" customHeight="1" x14ac:dyDescent="0.15">
      <c r="A30" s="59" t="str">
        <f>A19</f>
        <v>NLVC 12 National</v>
      </c>
      <c r="B30" s="223">
        <v>0</v>
      </c>
      <c r="C30" s="219"/>
      <c r="D30" s="223">
        <v>6</v>
      </c>
      <c r="E30" s="219"/>
      <c r="F30" s="223"/>
      <c r="G30" s="219"/>
      <c r="H30" s="80"/>
      <c r="I30" s="67">
        <f>B19+B20+B21+D19+D20+D21+H19+H20+H21</f>
        <v>102</v>
      </c>
      <c r="J30" s="67">
        <f>C19+C20+C21+E19+E20+E21+I19+I20+I21</f>
        <v>150</v>
      </c>
      <c r="K30" s="67">
        <f>I30-J30</f>
        <v>-48</v>
      </c>
    </row>
    <row r="31" spans="1:26" ht="24" customHeight="1" x14ac:dyDescent="0.15">
      <c r="A31" s="59" t="str">
        <f>A22</f>
        <v>EP Stars 12 Red</v>
      </c>
      <c r="B31" s="223">
        <v>2</v>
      </c>
      <c r="C31" s="219"/>
      <c r="D31" s="223">
        <v>4</v>
      </c>
      <c r="E31" s="219"/>
      <c r="F31" s="223"/>
      <c r="G31" s="219"/>
      <c r="H31" s="80"/>
      <c r="I31" s="67">
        <f>B22+B23+B24+D22+D23+D24+F22+F23+F24</f>
        <v>111</v>
      </c>
      <c r="J31" s="67">
        <f>C22+C23+C24+E22+E23+E24+G22+G23+G24</f>
        <v>141</v>
      </c>
      <c r="K31" s="67">
        <f>I31-J31</f>
        <v>-30</v>
      </c>
    </row>
    <row r="32" spans="1:26" ht="12.75" customHeight="1" x14ac:dyDescent="0.15">
      <c r="A32" s="23"/>
      <c r="B32" s="236">
        <f>SUM(B28:C31)</f>
        <v>13</v>
      </c>
      <c r="C32" s="237"/>
      <c r="D32" s="236">
        <f>SUM(D28:E31)</f>
        <v>13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526</v>
      </c>
      <c r="J32" s="74">
        <f>SUM(J28:J31)</f>
        <v>526</v>
      </c>
      <c r="K32" s="74">
        <f>SUM(K28:K31)</f>
        <v>0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JET 12 Valdez</v>
      </c>
      <c r="C35" s="219"/>
      <c r="D35" s="218" t="str">
        <f>A30</f>
        <v>NLVC 12 National</v>
      </c>
      <c r="E35" s="219"/>
      <c r="F35" s="218" t="str">
        <f>A16</f>
        <v>Tx Storm 12 Smack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Tx Storm 12 Smack</v>
      </c>
      <c r="C36" s="219"/>
      <c r="D36" s="218" t="str">
        <f>A22</f>
        <v>EP Stars 12 Red</v>
      </c>
      <c r="E36" s="219"/>
      <c r="F36" s="218" t="str">
        <f>A13</f>
        <v>JET 12 Valdez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JET 12 Valdez</v>
      </c>
      <c r="C37" s="219"/>
      <c r="D37" s="218" t="str">
        <f>A31</f>
        <v>EP Stars 12 Red</v>
      </c>
      <c r="E37" s="219"/>
      <c r="F37" s="218" t="str">
        <f>A30</f>
        <v>NLVC 12 National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Tx Storm 12 Smack</v>
      </c>
      <c r="C38" s="219"/>
      <c r="D38" s="218" t="str">
        <f>A30</f>
        <v>NLVC 12 National</v>
      </c>
      <c r="E38" s="219"/>
      <c r="F38" s="218" t="str">
        <f>A28</f>
        <v>JET 12 Valdez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NLVC 12 National</v>
      </c>
      <c r="C39" s="219"/>
      <c r="D39" s="218" t="str">
        <f>A31</f>
        <v>EP Stars 12 Red</v>
      </c>
      <c r="E39" s="219"/>
      <c r="F39" s="218" t="str">
        <f>A16</f>
        <v>Tx Storm 12 Smack</v>
      </c>
      <c r="G39" s="219"/>
    </row>
    <row r="40" spans="1:12" ht="18" customHeight="1" x14ac:dyDescent="0.15">
      <c r="A40" s="11" t="s">
        <v>271</v>
      </c>
      <c r="B40" s="218" t="str">
        <f>A13</f>
        <v>JET 12 Valdez</v>
      </c>
      <c r="C40" s="219"/>
      <c r="D40" s="218" t="str">
        <f>A29</f>
        <v>Tx Storm 12 Smack</v>
      </c>
      <c r="E40" s="219"/>
      <c r="F40" s="218" t="str">
        <f>A22</f>
        <v>EP Stars 12 Red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28:C28"/>
    <mergeCell ref="D28:E28"/>
    <mergeCell ref="F28:G28"/>
    <mergeCell ref="D29:E29"/>
    <mergeCell ref="F29:G29"/>
    <mergeCell ref="B29:C29"/>
    <mergeCell ref="B30:C30"/>
    <mergeCell ref="B37:C37"/>
    <mergeCell ref="B35:C35"/>
    <mergeCell ref="B36:C36"/>
    <mergeCell ref="B39:C39"/>
    <mergeCell ref="B32:C32"/>
    <mergeCell ref="B31:C31"/>
    <mergeCell ref="A43:H43"/>
    <mergeCell ref="B40:C40"/>
    <mergeCell ref="D40:E40"/>
    <mergeCell ref="F40:G40"/>
    <mergeCell ref="D32:E32"/>
    <mergeCell ref="F32:G32"/>
    <mergeCell ref="B38:C38"/>
    <mergeCell ref="D38:E38"/>
    <mergeCell ref="F38:G38"/>
    <mergeCell ref="D35:E35"/>
    <mergeCell ref="F35:G35"/>
    <mergeCell ref="D39:E39"/>
    <mergeCell ref="F39:G39"/>
    <mergeCell ref="A42:H42"/>
    <mergeCell ref="D30:E30"/>
    <mergeCell ref="F30:G30"/>
    <mergeCell ref="D36:E36"/>
    <mergeCell ref="F36:G36"/>
    <mergeCell ref="D37:E37"/>
    <mergeCell ref="F37:G37"/>
    <mergeCell ref="F34:G34"/>
    <mergeCell ref="D31:E31"/>
    <mergeCell ref="F31:G31"/>
    <mergeCell ref="A7:H7"/>
    <mergeCell ref="A1:M1"/>
    <mergeCell ref="A2:M2"/>
    <mergeCell ref="D12:E12"/>
    <mergeCell ref="K12:L12"/>
    <mergeCell ref="F12:G12"/>
    <mergeCell ref="H12:I12"/>
    <mergeCell ref="B12:C12"/>
    <mergeCell ref="K19:L21"/>
    <mergeCell ref="K22:L24"/>
    <mergeCell ref="J13:J15"/>
    <mergeCell ref="K13:L15"/>
    <mergeCell ref="J16:J18"/>
    <mergeCell ref="K16:L18"/>
    <mergeCell ref="J22:J24"/>
    <mergeCell ref="A19:A21"/>
    <mergeCell ref="A22:A24"/>
    <mergeCell ref="A13:A15"/>
    <mergeCell ref="B13:C15"/>
    <mergeCell ref="A16:A18"/>
    <mergeCell ref="D16:E18"/>
    <mergeCell ref="J19:J21"/>
    <mergeCell ref="D27:E27"/>
    <mergeCell ref="B26:D26"/>
    <mergeCell ref="F26:H26"/>
    <mergeCell ref="I26:J26"/>
    <mergeCell ref="F27:G27"/>
    <mergeCell ref="B27:C27"/>
    <mergeCell ref="H22:I24"/>
    <mergeCell ref="I37:L37"/>
    <mergeCell ref="I38:L38"/>
    <mergeCell ref="B34:C34"/>
    <mergeCell ref="D34:E34"/>
    <mergeCell ref="I34:L34"/>
    <mergeCell ref="I35:L35"/>
  </mergeCells>
  <printOptions horizontalCentered="1" verticalCentered="1"/>
  <pageMargins left="0.2" right="0.23" top="0.17" bottom="0.2" header="0" footer="0"/>
  <pageSetup orientation="landscape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Z1000"/>
  <sheetViews>
    <sheetView topLeftCell="A9" workbookViewId="0">
      <selection activeCell="Q48" sqref="Q48"/>
    </sheetView>
  </sheetViews>
  <sheetFormatPr baseColWidth="10" defaultColWidth="14.5" defaultRowHeight="15" customHeight="1" x14ac:dyDescent="0.15"/>
  <cols>
    <col min="1" max="1" width="20.6640625" customWidth="1"/>
    <col min="2" max="2" width="29.6640625" customWidth="1"/>
    <col min="3" max="4" width="31.6640625" customWidth="1"/>
    <col min="5" max="5" width="32.1640625" customWidth="1"/>
    <col min="6" max="7" width="31.6640625" customWidth="1"/>
    <col min="8" max="8" width="29.6640625" customWidth="1"/>
    <col min="9" max="9" width="20.6640625" customWidth="1"/>
    <col min="10" max="26" width="10.6640625" customWidth="1"/>
  </cols>
  <sheetData>
    <row r="1" spans="1:26" ht="17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</row>
    <row r="2" spans="1:26" ht="17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</row>
    <row r="3" spans="1:26" ht="17" customHeight="1" x14ac:dyDescent="0.2">
      <c r="A3" t="s">
        <v>2</v>
      </c>
      <c r="C3" s="240"/>
      <c r="D3" s="210"/>
      <c r="E3" s="210"/>
      <c r="F3" s="2"/>
      <c r="G3" s="2"/>
    </row>
    <row r="4" spans="1:26" ht="17" customHeight="1" x14ac:dyDescent="0.2">
      <c r="A4" s="242" t="str">
        <f>Pools!A104</f>
        <v>Division IV Non-Bid</v>
      </c>
      <c r="B4" s="210"/>
      <c r="C4" s="210"/>
      <c r="D4" s="210"/>
      <c r="E4" s="210"/>
      <c r="F4" s="210"/>
      <c r="G4" s="210"/>
      <c r="H4" s="210"/>
      <c r="I4" s="210"/>
    </row>
    <row r="5" spans="1:26" ht="21" customHeight="1" x14ac:dyDescent="0.2">
      <c r="A5" s="242" t="s">
        <v>281</v>
      </c>
      <c r="B5" s="210"/>
      <c r="C5" s="210"/>
      <c r="D5" s="210"/>
      <c r="E5" s="210"/>
      <c r="F5" s="210"/>
      <c r="G5" s="210"/>
      <c r="H5" s="210"/>
      <c r="I5" s="210"/>
    </row>
    <row r="6" spans="1:26" ht="21" customHeight="1" x14ac:dyDescent="0.2">
      <c r="A6" s="31"/>
      <c r="B6" s="31"/>
      <c r="C6" s="31"/>
      <c r="D6" s="31"/>
      <c r="E6" s="31"/>
      <c r="F6" s="31"/>
      <c r="G6" s="31"/>
      <c r="H6" s="31"/>
      <c r="I6" s="31"/>
    </row>
    <row r="7" spans="1:26" ht="21" customHeight="1" x14ac:dyDescent="0.15">
      <c r="B7" s="32"/>
      <c r="C7" s="35" t="s">
        <v>141</v>
      </c>
      <c r="D7" s="35" t="s">
        <v>492</v>
      </c>
      <c r="E7" s="35" t="s">
        <v>307</v>
      </c>
      <c r="F7" s="35" t="s">
        <v>140</v>
      </c>
      <c r="H7" s="32"/>
    </row>
    <row r="8" spans="1:26" ht="21" customHeight="1" x14ac:dyDescent="0.15">
      <c r="E8" s="23"/>
    </row>
    <row r="9" spans="1:26" ht="24" customHeight="1" x14ac:dyDescent="0.15">
      <c r="A9" s="251" t="s">
        <v>285</v>
      </c>
      <c r="B9" s="210"/>
      <c r="C9" s="210"/>
      <c r="D9" s="210"/>
      <c r="E9" s="210"/>
      <c r="F9" s="210"/>
      <c r="G9" s="210"/>
      <c r="H9" s="210"/>
      <c r="I9" s="21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8.5" customHeight="1" x14ac:dyDescent="0.15">
      <c r="A10" s="6"/>
      <c r="B10" s="6"/>
      <c r="C10" s="6"/>
      <c r="D10" s="35"/>
      <c r="E10" s="35"/>
      <c r="F10" s="35"/>
      <c r="G10" s="35"/>
      <c r="H10" s="3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2.25" customHeight="1" x14ac:dyDescent="0.2">
      <c r="A11" s="66"/>
      <c r="B11" s="36"/>
      <c r="C11" s="36"/>
      <c r="D11" s="36"/>
      <c r="E11" s="108" t="s">
        <v>493</v>
      </c>
      <c r="F11" s="36"/>
      <c r="G11" s="36"/>
      <c r="H11" s="3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30" customHeight="1" x14ac:dyDescent="0.2">
      <c r="A12" s="66"/>
      <c r="B12" s="36"/>
      <c r="C12" s="36"/>
      <c r="D12" s="36"/>
      <c r="E12" s="48" t="s">
        <v>430</v>
      </c>
      <c r="F12" s="36"/>
      <c r="G12" s="36"/>
      <c r="H12" s="36"/>
      <c r="I12" s="89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30" customHeight="1" x14ac:dyDescent="0.2">
      <c r="A13" s="66"/>
      <c r="B13" s="36"/>
      <c r="C13" s="191" t="s">
        <v>228</v>
      </c>
      <c r="D13" s="52"/>
      <c r="E13" s="53" t="str">
        <f>E20</f>
        <v>ARVC Sports Centre Ct. 23</v>
      </c>
      <c r="F13" s="52"/>
      <c r="G13" s="191" t="s">
        <v>208</v>
      </c>
      <c r="H13" s="36"/>
      <c r="I13" s="89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30" customHeight="1" x14ac:dyDescent="0.2">
      <c r="A14" s="66"/>
      <c r="B14" s="36"/>
      <c r="C14" s="57"/>
      <c r="D14" s="36"/>
      <c r="E14" s="62" t="s">
        <v>369</v>
      </c>
      <c r="F14" s="36"/>
      <c r="G14" s="258" t="s">
        <v>729</v>
      </c>
      <c r="H14" s="36"/>
      <c r="I14" s="8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30" customHeight="1" x14ac:dyDescent="0.2">
      <c r="A15" s="66"/>
      <c r="B15" s="36"/>
      <c r="C15" s="61"/>
      <c r="D15" s="36"/>
      <c r="E15" s="63"/>
      <c r="F15" s="36"/>
      <c r="G15" s="42"/>
      <c r="H15" s="36"/>
      <c r="I15" s="89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30" customHeight="1" x14ac:dyDescent="0.2">
      <c r="A16" s="66"/>
      <c r="B16" s="36"/>
      <c r="C16" s="61"/>
      <c r="D16" s="43"/>
      <c r="E16" s="65" t="s">
        <v>496</v>
      </c>
      <c r="F16" s="36"/>
      <c r="G16" s="42"/>
      <c r="H16" s="36"/>
      <c r="I16" s="89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30" customHeight="1" x14ac:dyDescent="0.2">
      <c r="A17" s="66"/>
      <c r="B17" s="36"/>
      <c r="C17" s="61" t="s">
        <v>432</v>
      </c>
      <c r="D17" s="43"/>
      <c r="E17" s="36"/>
      <c r="F17" s="36"/>
      <c r="G17" s="42" t="s">
        <v>433</v>
      </c>
      <c r="H17" s="36"/>
      <c r="I17" s="89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30" customHeight="1" x14ac:dyDescent="0.2">
      <c r="A18" s="66"/>
      <c r="B18" s="192" t="s">
        <v>228</v>
      </c>
      <c r="C18" s="68" t="str">
        <f>D23</f>
        <v>ARVC Sports Centre Ct. 23</v>
      </c>
      <c r="D18" s="38"/>
      <c r="E18" s="193" t="s">
        <v>498</v>
      </c>
      <c r="F18" s="38"/>
      <c r="G18" s="44" t="str">
        <f>F23</f>
        <v>ARVC Sports Centre Ct. 21</v>
      </c>
      <c r="H18" s="191" t="s">
        <v>208</v>
      </c>
      <c r="I18" s="89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30" customHeight="1" x14ac:dyDescent="0.2">
      <c r="A19" s="66"/>
      <c r="B19" s="277" t="s">
        <v>799</v>
      </c>
      <c r="C19" s="69" t="s">
        <v>436</v>
      </c>
      <c r="D19" s="38"/>
      <c r="E19" s="48" t="s">
        <v>437</v>
      </c>
      <c r="F19" s="36"/>
      <c r="G19" s="55" t="s">
        <v>362</v>
      </c>
      <c r="H19" s="258" t="s">
        <v>845</v>
      </c>
      <c r="I19" s="89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30" customHeight="1" x14ac:dyDescent="0.2">
      <c r="A20" s="66"/>
      <c r="B20" s="61"/>
      <c r="C20" s="61"/>
      <c r="D20" s="191" t="s">
        <v>684</v>
      </c>
      <c r="E20" s="53" t="str">
        <f>E26</f>
        <v>ARVC Sports Centre Ct. 23</v>
      </c>
      <c r="F20" s="52" t="s">
        <v>226</v>
      </c>
      <c r="G20" s="55"/>
      <c r="H20" s="42"/>
      <c r="I20" s="89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30" customHeight="1" x14ac:dyDescent="0.2">
      <c r="A21" s="66"/>
      <c r="B21" s="61"/>
      <c r="C21" s="61"/>
      <c r="D21" s="57"/>
      <c r="E21" s="62" t="s">
        <v>349</v>
      </c>
      <c r="F21" s="258" t="s">
        <v>643</v>
      </c>
      <c r="G21" s="55"/>
      <c r="H21" s="42"/>
      <c r="I21" s="89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30" customHeight="1" x14ac:dyDescent="0.2">
      <c r="A22" s="66"/>
      <c r="B22" s="61"/>
      <c r="C22" s="61"/>
      <c r="D22" s="61" t="s">
        <v>438</v>
      </c>
      <c r="E22" s="63"/>
      <c r="F22" s="42" t="s">
        <v>439</v>
      </c>
      <c r="G22" s="42"/>
      <c r="H22" s="42"/>
      <c r="I22" s="89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30" customHeight="1" x14ac:dyDescent="0.2">
      <c r="A23" s="66"/>
      <c r="B23" s="61"/>
      <c r="C23" s="156" t="s">
        <v>684</v>
      </c>
      <c r="D23" s="68" t="str">
        <f>E13</f>
        <v>ARVC Sports Centre Ct. 23</v>
      </c>
      <c r="E23" s="202" t="s">
        <v>500</v>
      </c>
      <c r="F23" s="44" t="str">
        <f>D51</f>
        <v>ARVC Sports Centre Ct. 21</v>
      </c>
      <c r="G23" s="192" t="s">
        <v>226</v>
      </c>
      <c r="H23" s="42"/>
      <c r="I23" s="8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30" customHeight="1" x14ac:dyDescent="0.2">
      <c r="A24" s="66"/>
      <c r="B24" s="61"/>
      <c r="C24" s="193" t="s">
        <v>724</v>
      </c>
      <c r="D24" s="69" t="s">
        <v>360</v>
      </c>
      <c r="E24" s="193" t="s">
        <v>501</v>
      </c>
      <c r="F24" s="55" t="s">
        <v>361</v>
      </c>
      <c r="G24" s="271" t="s">
        <v>797</v>
      </c>
      <c r="H24" s="42"/>
      <c r="I24" s="89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30" customHeight="1" x14ac:dyDescent="0.2">
      <c r="A25" s="66"/>
      <c r="B25" s="61"/>
      <c r="C25" s="36"/>
      <c r="D25" s="61"/>
      <c r="E25" s="48" t="s">
        <v>441</v>
      </c>
      <c r="F25" s="42"/>
      <c r="G25" s="36"/>
      <c r="H25" s="42"/>
      <c r="I25" s="8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30" customHeight="1" x14ac:dyDescent="0.2">
      <c r="A26" s="66"/>
      <c r="B26" s="61"/>
      <c r="C26" s="36"/>
      <c r="D26" s="45" t="s">
        <v>680</v>
      </c>
      <c r="E26" s="53" t="str">
        <f>F7</f>
        <v>ARVC Sports Centre Ct. 23</v>
      </c>
      <c r="F26" s="150" t="s">
        <v>211</v>
      </c>
      <c r="G26" s="36"/>
      <c r="H26" s="42"/>
      <c r="I26" s="8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30" customHeight="1" x14ac:dyDescent="0.2">
      <c r="A27" s="66"/>
      <c r="B27" s="61"/>
      <c r="C27" s="36"/>
      <c r="D27" s="36"/>
      <c r="E27" s="185" t="s">
        <v>502</v>
      </c>
      <c r="F27" s="193" t="s">
        <v>681</v>
      </c>
      <c r="G27" s="36"/>
      <c r="H27" s="42"/>
      <c r="I27" s="89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30" customHeight="1" x14ac:dyDescent="0.2">
      <c r="A28" s="66"/>
      <c r="B28" s="69"/>
      <c r="C28" s="36"/>
      <c r="D28" s="36"/>
      <c r="E28" s="63"/>
      <c r="F28" s="36"/>
      <c r="G28" s="36"/>
      <c r="H28" s="42"/>
      <c r="I28" s="89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30" customHeight="1" x14ac:dyDescent="0.2">
      <c r="A29" s="273" t="s">
        <v>847</v>
      </c>
      <c r="B29" s="61" t="s">
        <v>503</v>
      </c>
      <c r="C29" s="36"/>
      <c r="D29" s="36"/>
      <c r="E29" s="190" t="s">
        <v>504</v>
      </c>
      <c r="F29" s="36"/>
      <c r="G29" s="36"/>
      <c r="H29" s="42" t="s">
        <v>444</v>
      </c>
      <c r="I29" s="193" t="s">
        <v>866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30" customHeight="1" x14ac:dyDescent="0.2">
      <c r="A30" s="192" t="s">
        <v>228</v>
      </c>
      <c r="B30" s="70" t="str">
        <f>C18</f>
        <v>ARVC Sports Centre Ct. 23</v>
      </c>
      <c r="C30" s="36"/>
      <c r="D30" s="38"/>
      <c r="E30" s="36"/>
      <c r="F30" s="36"/>
      <c r="G30" s="36"/>
      <c r="H30" s="134" t="str">
        <f>G18</f>
        <v>ARVC Sports Centre Ct. 21</v>
      </c>
      <c r="I30" s="255" t="s">
        <v>208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30" customHeight="1" x14ac:dyDescent="0.2">
      <c r="A31" s="36" t="s">
        <v>299</v>
      </c>
      <c r="B31" s="61" t="s">
        <v>505</v>
      </c>
      <c r="C31" s="36"/>
      <c r="D31" s="36"/>
      <c r="E31" s="36"/>
      <c r="F31" s="36"/>
      <c r="G31" s="36"/>
      <c r="H31" s="42" t="s">
        <v>449</v>
      </c>
      <c r="I31" s="36" t="s">
        <v>300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30" customHeight="1" x14ac:dyDescent="0.2">
      <c r="A32" s="36" t="s">
        <v>250</v>
      </c>
      <c r="B32" s="61"/>
      <c r="C32" s="36"/>
      <c r="D32" s="38"/>
      <c r="E32" s="108" t="s">
        <v>506</v>
      </c>
      <c r="F32" s="38"/>
      <c r="G32" s="36"/>
      <c r="H32" s="42"/>
      <c r="I32" s="36" t="s">
        <v>250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30" customHeight="1" x14ac:dyDescent="0.2">
      <c r="A33" s="36"/>
      <c r="B33" s="61"/>
      <c r="C33" s="36"/>
      <c r="D33" s="38"/>
      <c r="E33" s="48" t="s">
        <v>327</v>
      </c>
      <c r="F33" s="36"/>
      <c r="G33" s="36"/>
      <c r="H33" s="42"/>
      <c r="I33" s="89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30" customHeight="1" x14ac:dyDescent="0.2">
      <c r="A34" s="36"/>
      <c r="B34" s="69"/>
      <c r="C34" s="36"/>
      <c r="D34" s="191" t="s">
        <v>213</v>
      </c>
      <c r="E34" s="53" t="str">
        <f>E40</f>
        <v>ARVC Sports Centre Ct. 22</v>
      </c>
      <c r="F34" s="191" t="s">
        <v>210</v>
      </c>
      <c r="G34" s="36"/>
      <c r="H34" s="42"/>
      <c r="I34" s="89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30" customHeight="1" x14ac:dyDescent="0.2">
      <c r="A35" s="36"/>
      <c r="B35" s="61"/>
      <c r="C35" s="36"/>
      <c r="D35" s="57"/>
      <c r="E35" s="62" t="s">
        <v>357</v>
      </c>
      <c r="F35" s="258" t="s">
        <v>771</v>
      </c>
      <c r="G35" s="38"/>
      <c r="H35" s="42"/>
      <c r="I35" s="89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30" customHeight="1" x14ac:dyDescent="0.2">
      <c r="A36" s="36"/>
      <c r="B36" s="61"/>
      <c r="C36" s="36"/>
      <c r="D36" s="61" t="s">
        <v>451</v>
      </c>
      <c r="E36" s="63"/>
      <c r="F36" s="42" t="s">
        <v>452</v>
      </c>
      <c r="G36" s="38"/>
      <c r="H36" s="42"/>
      <c r="I36" s="89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30" customHeight="1" x14ac:dyDescent="0.2">
      <c r="A37" s="36"/>
      <c r="B37" s="61"/>
      <c r="C37" s="192" t="s">
        <v>232</v>
      </c>
      <c r="D37" s="68" t="str">
        <f>F37</f>
        <v>ARVC Sports Centre Ct. 22</v>
      </c>
      <c r="E37" s="152" t="s">
        <v>507</v>
      </c>
      <c r="F37" s="44" t="str">
        <f>E34</f>
        <v>ARVC Sports Centre Ct. 22</v>
      </c>
      <c r="G37" s="255" t="s">
        <v>210</v>
      </c>
      <c r="H37" s="42"/>
      <c r="I37" s="89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30" customHeight="1" x14ac:dyDescent="0.2">
      <c r="A38" s="36"/>
      <c r="B38" s="61"/>
      <c r="C38" s="277" t="s">
        <v>798</v>
      </c>
      <c r="D38" s="69" t="s">
        <v>356</v>
      </c>
      <c r="E38" s="193" t="s">
        <v>508</v>
      </c>
      <c r="F38" s="55" t="s">
        <v>373</v>
      </c>
      <c r="G38" s="268" t="s">
        <v>728</v>
      </c>
      <c r="H38" s="42"/>
      <c r="I38" s="89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30" customHeight="1" x14ac:dyDescent="0.2">
      <c r="A39" s="36"/>
      <c r="B39" s="61"/>
      <c r="C39" s="61"/>
      <c r="D39" s="61"/>
      <c r="E39" s="48" t="s">
        <v>290</v>
      </c>
      <c r="F39" s="42"/>
      <c r="G39" s="42"/>
      <c r="H39" s="42"/>
      <c r="I39" s="89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30" customHeight="1" x14ac:dyDescent="0.2">
      <c r="A40" s="36"/>
      <c r="B40" s="61"/>
      <c r="C40" s="61"/>
      <c r="D40" s="45" t="s">
        <v>232</v>
      </c>
      <c r="E40" s="53" t="str">
        <f>D7</f>
        <v>ARVC Sports Centre Ct. 22</v>
      </c>
      <c r="F40" s="150" t="s">
        <v>233</v>
      </c>
      <c r="G40" s="42"/>
      <c r="H40" s="42"/>
      <c r="I40" s="89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30" customHeight="1" x14ac:dyDescent="0.2">
      <c r="A41" s="36"/>
      <c r="B41" s="61"/>
      <c r="C41" s="93"/>
      <c r="D41" s="36"/>
      <c r="E41" s="186" t="s">
        <v>509</v>
      </c>
      <c r="F41" s="193" t="s">
        <v>679</v>
      </c>
      <c r="G41" s="92"/>
      <c r="H41" s="42"/>
      <c r="I41" s="89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30" customHeight="1" x14ac:dyDescent="0.2">
      <c r="A42" s="36"/>
      <c r="B42" s="95"/>
      <c r="C42" s="93"/>
      <c r="D42" s="36"/>
      <c r="E42" s="135"/>
      <c r="F42" s="36"/>
      <c r="G42" s="92"/>
      <c r="H42" s="95"/>
      <c r="I42" s="89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30" customHeight="1" x14ac:dyDescent="0.2">
      <c r="A43" s="36"/>
      <c r="B43" s="95"/>
      <c r="C43" s="69" t="s">
        <v>459</v>
      </c>
      <c r="D43" s="36"/>
      <c r="E43" s="190" t="s">
        <v>510</v>
      </c>
      <c r="F43" s="36"/>
      <c r="G43" s="42" t="s">
        <v>461</v>
      </c>
      <c r="H43" s="95"/>
      <c r="I43" s="89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30" customHeight="1" x14ac:dyDescent="0.2">
      <c r="A44" s="36"/>
      <c r="B44" s="95"/>
      <c r="C44" s="70" t="str">
        <f>D37</f>
        <v>ARVC Sports Centre Ct. 22</v>
      </c>
      <c r="D44" s="36"/>
      <c r="E44" s="36"/>
      <c r="F44" s="36"/>
      <c r="G44" s="44" t="str">
        <f>C44</f>
        <v>ARVC Sports Centre Ct. 22</v>
      </c>
      <c r="H44" s="95"/>
      <c r="I44" s="89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30" customHeight="1" x14ac:dyDescent="0.2">
      <c r="A45" s="36"/>
      <c r="B45" s="199" t="s">
        <v>227</v>
      </c>
      <c r="C45" s="61" t="s">
        <v>325</v>
      </c>
      <c r="D45" s="36"/>
      <c r="E45" s="36"/>
      <c r="F45" s="36"/>
      <c r="G45" s="42" t="s">
        <v>363</v>
      </c>
      <c r="H45" s="199" t="s">
        <v>210</v>
      </c>
      <c r="I45" s="89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30" customHeight="1" x14ac:dyDescent="0.2">
      <c r="A46" s="36"/>
      <c r="B46" s="193" t="s">
        <v>846</v>
      </c>
      <c r="C46" s="61"/>
      <c r="D46" s="38"/>
      <c r="E46" s="193" t="s">
        <v>511</v>
      </c>
      <c r="F46" s="38"/>
      <c r="G46" s="42"/>
      <c r="H46" s="193" t="s">
        <v>848</v>
      </c>
      <c r="I46" s="89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30" customHeight="1" x14ac:dyDescent="0.2">
      <c r="A47" s="36"/>
      <c r="B47" s="36"/>
      <c r="C47" s="61"/>
      <c r="D47" s="38"/>
      <c r="E47" s="48" t="s">
        <v>332</v>
      </c>
      <c r="F47" s="36"/>
      <c r="G47" s="42"/>
      <c r="H47" s="36"/>
      <c r="I47" s="89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30" customHeight="1" x14ac:dyDescent="0.2">
      <c r="A48" s="36"/>
      <c r="B48" s="36"/>
      <c r="C48" s="61"/>
      <c r="D48" s="52" t="s">
        <v>227</v>
      </c>
      <c r="E48" s="53" t="str">
        <f>C7</f>
        <v>ARVC Sports Centre Ct. 21</v>
      </c>
      <c r="F48" s="52" t="s">
        <v>677</v>
      </c>
      <c r="G48" s="42"/>
      <c r="H48" s="36"/>
      <c r="I48" s="89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30" customHeight="1" x14ac:dyDescent="0.2">
      <c r="A49" s="36"/>
      <c r="B49" s="36"/>
      <c r="C49" s="61"/>
      <c r="D49" s="57"/>
      <c r="E49" s="186" t="s">
        <v>512</v>
      </c>
      <c r="F49" s="258" t="s">
        <v>678</v>
      </c>
      <c r="G49" s="55"/>
      <c r="H49" s="36"/>
      <c r="I49" s="89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30" customHeight="1" x14ac:dyDescent="0.2">
      <c r="A50" s="36"/>
      <c r="B50" s="36"/>
      <c r="C50" s="61"/>
      <c r="D50" s="61" t="s">
        <v>467</v>
      </c>
      <c r="E50" s="63"/>
      <c r="F50" s="42" t="s">
        <v>468</v>
      </c>
      <c r="G50" s="55"/>
      <c r="H50" s="36"/>
      <c r="I50" s="89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30" customHeight="1" x14ac:dyDescent="0.2">
      <c r="A51" s="36"/>
      <c r="B51" s="36"/>
      <c r="C51" s="199" t="s">
        <v>227</v>
      </c>
      <c r="D51" s="68" t="str">
        <f>F51</f>
        <v>ARVC Sports Centre Ct. 21</v>
      </c>
      <c r="E51" s="190" t="s">
        <v>513</v>
      </c>
      <c r="F51" s="44" t="str">
        <f>E54</f>
        <v>ARVC Sports Centre Ct. 21</v>
      </c>
      <c r="G51" s="199" t="s">
        <v>234</v>
      </c>
      <c r="H51" s="36"/>
      <c r="I51" s="89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30" customHeight="1" x14ac:dyDescent="0.2">
      <c r="A52" s="36"/>
      <c r="B52" s="36"/>
      <c r="C52" s="254" t="s">
        <v>730</v>
      </c>
      <c r="D52" s="69" t="s">
        <v>368</v>
      </c>
      <c r="E52" s="194" t="s">
        <v>514</v>
      </c>
      <c r="F52" s="55" t="s">
        <v>367</v>
      </c>
      <c r="G52" s="267" t="s">
        <v>727</v>
      </c>
      <c r="H52" s="36"/>
      <c r="I52" s="89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30" customHeight="1" x14ac:dyDescent="0.2">
      <c r="A53" s="36"/>
      <c r="B53" s="36"/>
      <c r="C53" s="36"/>
      <c r="D53" s="61"/>
      <c r="E53" s="48" t="s">
        <v>472</v>
      </c>
      <c r="F53" s="42"/>
      <c r="G53" s="36"/>
      <c r="H53" s="36"/>
      <c r="I53" s="89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30" customHeight="1" x14ac:dyDescent="0.2">
      <c r="A54" s="36"/>
      <c r="B54" s="36"/>
      <c r="C54" s="36"/>
      <c r="D54" s="45" t="s">
        <v>683</v>
      </c>
      <c r="E54" s="53" t="str">
        <f>E48</f>
        <v>ARVC Sports Centre Ct. 21</v>
      </c>
      <c r="F54" s="150" t="s">
        <v>205</v>
      </c>
      <c r="G54" s="36"/>
      <c r="H54" s="36"/>
      <c r="I54" s="89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30" customHeight="1" x14ac:dyDescent="0.2">
      <c r="A55" s="36"/>
      <c r="B55" s="36"/>
      <c r="C55" s="38"/>
      <c r="D55" s="36"/>
      <c r="E55" s="62" t="s">
        <v>376</v>
      </c>
      <c r="F55" s="193" t="s">
        <v>682</v>
      </c>
      <c r="G55" s="36"/>
      <c r="H55" s="36"/>
      <c r="I55" s="89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30" customHeight="1" x14ac:dyDescent="0.2">
      <c r="A56" s="36"/>
      <c r="B56" s="36"/>
      <c r="C56" s="183"/>
      <c r="D56" s="36"/>
      <c r="E56" s="135"/>
      <c r="F56" s="36"/>
      <c r="G56" s="33"/>
      <c r="H56" s="36"/>
      <c r="I56" s="89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30" customHeight="1" x14ac:dyDescent="0.2">
      <c r="A57" s="36"/>
      <c r="B57" s="36"/>
      <c r="C57" s="36"/>
      <c r="D57" s="36"/>
      <c r="E57" s="190" t="s">
        <v>641</v>
      </c>
      <c r="F57" s="36"/>
      <c r="G57" s="36"/>
      <c r="H57" s="36"/>
      <c r="I57" s="89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30" customHeight="1" x14ac:dyDescent="0.15">
      <c r="A58" s="7"/>
      <c r="B58" s="7"/>
      <c r="C58" s="7"/>
      <c r="D58" s="7"/>
      <c r="E58" s="177"/>
      <c r="F58" s="7"/>
      <c r="G58" s="7"/>
      <c r="H58" s="7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2">
      <c r="A60" s="72"/>
      <c r="B60" s="73" t="s">
        <v>260</v>
      </c>
      <c r="E60" s="23"/>
    </row>
    <row r="61" spans="1:26" ht="30" customHeight="1" x14ac:dyDescent="0.15">
      <c r="E61" s="23"/>
    </row>
    <row r="62" spans="1:26" ht="30" customHeight="1" x14ac:dyDescent="0.15"/>
    <row r="63" spans="1:26" ht="30" customHeight="1" x14ac:dyDescent="0.15"/>
    <row r="64" spans="1:26" ht="18" customHeight="1" x14ac:dyDescent="0.15"/>
    <row r="65" ht="18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spans="2:3" ht="12.75" customHeight="1" x14ac:dyDescent="0.15">
      <c r="B81" s="184"/>
      <c r="C81" s="184"/>
    </row>
    <row r="82" spans="2:3" ht="12.75" customHeight="1" x14ac:dyDescent="0.15"/>
    <row r="83" spans="2:3" ht="12.75" customHeight="1" x14ac:dyDescent="0.15"/>
    <row r="84" spans="2:3" ht="12.75" customHeight="1" x14ac:dyDescent="0.15"/>
    <row r="85" spans="2:3" ht="12.75" customHeight="1" x14ac:dyDescent="0.15"/>
    <row r="86" spans="2:3" ht="12.75" customHeight="1" x14ac:dyDescent="0.15"/>
    <row r="87" spans="2:3" ht="12.75" customHeight="1" x14ac:dyDescent="0.15"/>
    <row r="88" spans="2:3" ht="12.75" customHeight="1" x14ac:dyDescent="0.15"/>
    <row r="89" spans="2:3" ht="12.75" customHeight="1" x14ac:dyDescent="0.15"/>
    <row r="90" spans="2:3" ht="12.75" customHeight="1" x14ac:dyDescent="0.15"/>
    <row r="91" spans="2:3" ht="12.75" customHeight="1" x14ac:dyDescent="0.15"/>
    <row r="92" spans="2:3" ht="12.75" customHeight="1" x14ac:dyDescent="0.15"/>
    <row r="93" spans="2:3" ht="12.75" customHeight="1" x14ac:dyDescent="0.15"/>
    <row r="94" spans="2:3" ht="12.75" customHeight="1" x14ac:dyDescent="0.15"/>
    <row r="95" spans="2:3" ht="12.75" customHeight="1" x14ac:dyDescent="0.15"/>
    <row r="96" spans="2:3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spans="5:5" ht="12.75" customHeight="1" x14ac:dyDescent="0.15"/>
    <row r="178" spans="5:5" ht="12.75" customHeight="1" x14ac:dyDescent="0.15">
      <c r="E178" s="23"/>
    </row>
    <row r="179" spans="5:5" ht="12.75" customHeight="1" x14ac:dyDescent="0.15">
      <c r="E179" s="23"/>
    </row>
    <row r="180" spans="5:5" ht="12.75" customHeight="1" x14ac:dyDescent="0.15">
      <c r="E180" s="23"/>
    </row>
    <row r="181" spans="5:5" ht="12.75" customHeight="1" x14ac:dyDescent="0.15">
      <c r="E181" s="23"/>
    </row>
    <row r="182" spans="5:5" ht="12.75" customHeight="1" x14ac:dyDescent="0.15">
      <c r="E182" s="23"/>
    </row>
    <row r="183" spans="5:5" ht="12.75" customHeight="1" x14ac:dyDescent="0.15">
      <c r="E183" s="23"/>
    </row>
    <row r="184" spans="5:5" ht="12.75" customHeight="1" x14ac:dyDescent="0.15">
      <c r="E184" s="23"/>
    </row>
    <row r="185" spans="5:5" ht="12.75" customHeight="1" x14ac:dyDescent="0.15">
      <c r="E185" s="23"/>
    </row>
    <row r="186" spans="5:5" ht="12.75" customHeight="1" x14ac:dyDescent="0.15">
      <c r="E186" s="23"/>
    </row>
    <row r="187" spans="5:5" ht="12.75" customHeight="1" x14ac:dyDescent="0.15">
      <c r="E187" s="23"/>
    </row>
    <row r="188" spans="5:5" ht="12.75" customHeight="1" x14ac:dyDescent="0.15">
      <c r="E188" s="23"/>
    </row>
    <row r="189" spans="5:5" ht="12.75" customHeight="1" x14ac:dyDescent="0.15">
      <c r="E189" s="23"/>
    </row>
    <row r="190" spans="5:5" ht="12.75" customHeight="1" x14ac:dyDescent="0.15">
      <c r="E190" s="23"/>
    </row>
    <row r="191" spans="5:5" ht="12.75" customHeight="1" x14ac:dyDescent="0.15">
      <c r="E191" s="23"/>
    </row>
    <row r="192" spans="5:5" ht="12.75" customHeight="1" x14ac:dyDescent="0.15">
      <c r="E192" s="23"/>
    </row>
    <row r="193" spans="5:5" ht="12.75" customHeight="1" x14ac:dyDescent="0.15">
      <c r="E193" s="23"/>
    </row>
    <row r="194" spans="5:5" ht="12.75" customHeight="1" x14ac:dyDescent="0.15">
      <c r="E194" s="23"/>
    </row>
    <row r="195" spans="5:5" ht="12.75" customHeight="1" x14ac:dyDescent="0.15">
      <c r="E195" s="23"/>
    </row>
    <row r="196" spans="5:5" ht="12.75" customHeight="1" x14ac:dyDescent="0.15">
      <c r="E196" s="23"/>
    </row>
    <row r="197" spans="5:5" ht="12.75" customHeight="1" x14ac:dyDescent="0.15">
      <c r="E197" s="23"/>
    </row>
    <row r="198" spans="5:5" ht="12.75" customHeight="1" x14ac:dyDescent="0.15">
      <c r="E198" s="23"/>
    </row>
    <row r="199" spans="5:5" ht="12.75" customHeight="1" x14ac:dyDescent="0.15">
      <c r="E199" s="23"/>
    </row>
    <row r="200" spans="5:5" ht="12.75" customHeight="1" x14ac:dyDescent="0.15">
      <c r="E200" s="23"/>
    </row>
    <row r="201" spans="5:5" ht="12.75" customHeight="1" x14ac:dyDescent="0.15">
      <c r="E201" s="23"/>
    </row>
    <row r="202" spans="5:5" ht="12.75" customHeight="1" x14ac:dyDescent="0.15">
      <c r="E202" s="23"/>
    </row>
    <row r="203" spans="5:5" ht="12.75" customHeight="1" x14ac:dyDescent="0.15">
      <c r="E203" s="23"/>
    </row>
    <row r="204" spans="5:5" ht="12.75" customHeight="1" x14ac:dyDescent="0.15">
      <c r="E204" s="23"/>
    </row>
    <row r="205" spans="5:5" ht="12.75" customHeight="1" x14ac:dyDescent="0.15">
      <c r="E205" s="23"/>
    </row>
    <row r="206" spans="5:5" ht="12.75" customHeight="1" x14ac:dyDescent="0.15">
      <c r="E206" s="23"/>
    </row>
    <row r="207" spans="5:5" ht="12.75" customHeight="1" x14ac:dyDescent="0.15">
      <c r="E207" s="23"/>
    </row>
    <row r="208" spans="5:5" ht="12.75" customHeight="1" x14ac:dyDescent="0.15">
      <c r="E208" s="23"/>
    </row>
    <row r="209" spans="5:5" ht="12.75" customHeight="1" x14ac:dyDescent="0.15">
      <c r="E209" s="23"/>
    </row>
    <row r="210" spans="5:5" ht="12.75" customHeight="1" x14ac:dyDescent="0.15">
      <c r="E210" s="23"/>
    </row>
    <row r="211" spans="5:5" ht="12.75" customHeight="1" x14ac:dyDescent="0.15">
      <c r="E211" s="23"/>
    </row>
    <row r="212" spans="5:5" ht="12.75" customHeight="1" x14ac:dyDescent="0.15">
      <c r="E212" s="23"/>
    </row>
    <row r="213" spans="5:5" ht="12.75" customHeight="1" x14ac:dyDescent="0.15">
      <c r="E213" s="23"/>
    </row>
    <row r="214" spans="5:5" ht="12.75" customHeight="1" x14ac:dyDescent="0.15">
      <c r="E214" s="23"/>
    </row>
    <row r="215" spans="5:5" ht="12.75" customHeight="1" x14ac:dyDescent="0.15">
      <c r="E215" s="23"/>
    </row>
    <row r="216" spans="5:5" ht="12.75" customHeight="1" x14ac:dyDescent="0.15">
      <c r="E216" s="23"/>
    </row>
    <row r="217" spans="5:5" ht="12.75" customHeight="1" x14ac:dyDescent="0.15">
      <c r="E217" s="23"/>
    </row>
    <row r="218" spans="5:5" ht="12.75" customHeight="1" x14ac:dyDescent="0.15">
      <c r="E218" s="23"/>
    </row>
    <row r="219" spans="5:5" ht="12.75" customHeight="1" x14ac:dyDescent="0.15">
      <c r="E219" s="23"/>
    </row>
    <row r="220" spans="5:5" ht="12.75" customHeight="1" x14ac:dyDescent="0.15">
      <c r="E220" s="23"/>
    </row>
    <row r="221" spans="5:5" ht="12.75" customHeight="1" x14ac:dyDescent="0.15">
      <c r="E221" s="23"/>
    </row>
    <row r="222" spans="5:5" ht="12.75" customHeight="1" x14ac:dyDescent="0.15">
      <c r="E222" s="23"/>
    </row>
    <row r="223" spans="5:5" ht="12.75" customHeight="1" x14ac:dyDescent="0.15">
      <c r="E223" s="23"/>
    </row>
    <row r="224" spans="5:5" ht="12.75" customHeight="1" x14ac:dyDescent="0.15">
      <c r="E224" s="23"/>
    </row>
    <row r="225" spans="5:5" ht="12.75" customHeight="1" x14ac:dyDescent="0.15">
      <c r="E225" s="23"/>
    </row>
    <row r="226" spans="5:5" ht="12.75" customHeight="1" x14ac:dyDescent="0.15">
      <c r="E226" s="23"/>
    </row>
    <row r="227" spans="5:5" ht="12.75" customHeight="1" x14ac:dyDescent="0.15">
      <c r="E227" s="23"/>
    </row>
    <row r="228" spans="5:5" ht="12.75" customHeight="1" x14ac:dyDescent="0.15">
      <c r="E228" s="23"/>
    </row>
    <row r="229" spans="5:5" ht="12.75" customHeight="1" x14ac:dyDescent="0.15">
      <c r="E229" s="23"/>
    </row>
    <row r="230" spans="5:5" ht="12.75" customHeight="1" x14ac:dyDescent="0.15">
      <c r="E230" s="23"/>
    </row>
    <row r="231" spans="5:5" ht="12.75" customHeight="1" x14ac:dyDescent="0.15">
      <c r="E231" s="23"/>
    </row>
    <row r="232" spans="5:5" ht="12.75" customHeight="1" x14ac:dyDescent="0.15">
      <c r="E232" s="23"/>
    </row>
    <row r="233" spans="5:5" ht="12.75" customHeight="1" x14ac:dyDescent="0.15">
      <c r="E233" s="23"/>
    </row>
    <row r="234" spans="5:5" ht="12.75" customHeight="1" x14ac:dyDescent="0.15">
      <c r="E234" s="23"/>
    </row>
    <row r="235" spans="5:5" ht="12.75" customHeight="1" x14ac:dyDescent="0.15">
      <c r="E235" s="23"/>
    </row>
    <row r="236" spans="5:5" ht="12.75" customHeight="1" x14ac:dyDescent="0.15">
      <c r="E236" s="23"/>
    </row>
    <row r="237" spans="5:5" ht="12.75" customHeight="1" x14ac:dyDescent="0.15">
      <c r="E237" s="23"/>
    </row>
    <row r="238" spans="5:5" ht="12.75" customHeight="1" x14ac:dyDescent="0.15">
      <c r="E238" s="23"/>
    </row>
    <row r="239" spans="5:5" ht="12.75" customHeight="1" x14ac:dyDescent="0.15">
      <c r="E239" s="23"/>
    </row>
    <row r="240" spans="5:5" ht="12.75" customHeight="1" x14ac:dyDescent="0.15">
      <c r="E240" s="23"/>
    </row>
    <row r="241" spans="5:5" ht="12.75" customHeight="1" x14ac:dyDescent="0.15">
      <c r="E241" s="23"/>
    </row>
    <row r="242" spans="5:5" ht="12.75" customHeight="1" x14ac:dyDescent="0.15">
      <c r="E242" s="23"/>
    </row>
    <row r="243" spans="5:5" ht="12.75" customHeight="1" x14ac:dyDescent="0.15">
      <c r="E243" s="23"/>
    </row>
    <row r="244" spans="5:5" ht="12.75" customHeight="1" x14ac:dyDescent="0.15">
      <c r="E244" s="23"/>
    </row>
    <row r="245" spans="5:5" ht="12.75" customHeight="1" x14ac:dyDescent="0.15">
      <c r="E245" s="23"/>
    </row>
    <row r="246" spans="5:5" ht="12.75" customHeight="1" x14ac:dyDescent="0.15">
      <c r="E246" s="23"/>
    </row>
    <row r="247" spans="5:5" ht="12.75" customHeight="1" x14ac:dyDescent="0.15">
      <c r="E247" s="23"/>
    </row>
    <row r="248" spans="5:5" ht="12.75" customHeight="1" x14ac:dyDescent="0.15">
      <c r="E248" s="23"/>
    </row>
    <row r="249" spans="5:5" ht="12.75" customHeight="1" x14ac:dyDescent="0.15">
      <c r="E249" s="23"/>
    </row>
    <row r="250" spans="5:5" ht="12.75" customHeight="1" x14ac:dyDescent="0.15">
      <c r="E250" s="23"/>
    </row>
    <row r="251" spans="5:5" ht="12.75" customHeight="1" x14ac:dyDescent="0.15">
      <c r="E251" s="23"/>
    </row>
    <row r="252" spans="5:5" ht="12.75" customHeight="1" x14ac:dyDescent="0.15">
      <c r="E252" s="23"/>
    </row>
    <row r="253" spans="5:5" ht="12.75" customHeight="1" x14ac:dyDescent="0.15">
      <c r="E253" s="23"/>
    </row>
    <row r="254" spans="5:5" ht="12.75" customHeight="1" x14ac:dyDescent="0.15">
      <c r="E254" s="23"/>
    </row>
    <row r="255" spans="5:5" ht="12.75" customHeight="1" x14ac:dyDescent="0.15">
      <c r="E255" s="23"/>
    </row>
    <row r="256" spans="5:5" ht="12.75" customHeight="1" x14ac:dyDescent="0.15">
      <c r="E256" s="23"/>
    </row>
    <row r="257" spans="5:5" ht="12.75" customHeight="1" x14ac:dyDescent="0.15">
      <c r="E257" s="23"/>
    </row>
    <row r="258" spans="5:5" ht="12.75" customHeight="1" x14ac:dyDescent="0.15">
      <c r="E258" s="23"/>
    </row>
    <row r="259" spans="5:5" ht="12.75" customHeight="1" x14ac:dyDescent="0.15">
      <c r="E259" s="23"/>
    </row>
    <row r="260" spans="5:5" ht="12.75" customHeight="1" x14ac:dyDescent="0.15">
      <c r="E260" s="23"/>
    </row>
    <row r="261" spans="5:5" ht="12.75" customHeight="1" x14ac:dyDescent="0.15">
      <c r="E261" s="23"/>
    </row>
    <row r="262" spans="5:5" ht="12.75" customHeight="1" x14ac:dyDescent="0.15">
      <c r="E262" s="23"/>
    </row>
    <row r="263" spans="5:5" ht="12.75" customHeight="1" x14ac:dyDescent="0.15">
      <c r="E263" s="23"/>
    </row>
    <row r="264" spans="5:5" ht="12.75" customHeight="1" x14ac:dyDescent="0.15">
      <c r="E264" s="23"/>
    </row>
    <row r="265" spans="5:5" ht="12.75" customHeight="1" x14ac:dyDescent="0.15">
      <c r="E265" s="23"/>
    </row>
    <row r="266" spans="5:5" ht="12.75" customHeight="1" x14ac:dyDescent="0.15">
      <c r="E266" s="23"/>
    </row>
    <row r="267" spans="5:5" ht="12.75" customHeight="1" x14ac:dyDescent="0.15">
      <c r="E267" s="23"/>
    </row>
    <row r="268" spans="5:5" ht="12.75" customHeight="1" x14ac:dyDescent="0.15">
      <c r="E268" s="23"/>
    </row>
    <row r="269" spans="5:5" ht="12.75" customHeight="1" x14ac:dyDescent="0.15">
      <c r="E269" s="23"/>
    </row>
    <row r="270" spans="5:5" ht="12.75" customHeight="1" x14ac:dyDescent="0.15">
      <c r="E270" s="23"/>
    </row>
    <row r="271" spans="5:5" ht="12.75" customHeight="1" x14ac:dyDescent="0.15">
      <c r="E271" s="23"/>
    </row>
    <row r="272" spans="5:5" ht="12.75" customHeight="1" x14ac:dyDescent="0.15">
      <c r="E272" s="23"/>
    </row>
    <row r="273" spans="5:5" ht="12.75" customHeight="1" x14ac:dyDescent="0.15">
      <c r="E273" s="23"/>
    </row>
    <row r="274" spans="5:5" ht="12.75" customHeight="1" x14ac:dyDescent="0.15">
      <c r="E274" s="23"/>
    </row>
    <row r="275" spans="5:5" ht="12.75" customHeight="1" x14ac:dyDescent="0.15">
      <c r="E275" s="23"/>
    </row>
    <row r="276" spans="5:5" ht="12.75" customHeight="1" x14ac:dyDescent="0.15">
      <c r="E276" s="23"/>
    </row>
    <row r="277" spans="5:5" ht="12.75" customHeight="1" x14ac:dyDescent="0.15">
      <c r="E277" s="23"/>
    </row>
    <row r="278" spans="5:5" ht="12.75" customHeight="1" x14ac:dyDescent="0.15">
      <c r="E278" s="23"/>
    </row>
    <row r="279" spans="5:5" ht="12.75" customHeight="1" x14ac:dyDescent="0.15">
      <c r="E279" s="23"/>
    </row>
    <row r="280" spans="5:5" ht="12.75" customHeight="1" x14ac:dyDescent="0.15">
      <c r="E280" s="23"/>
    </row>
    <row r="281" spans="5:5" ht="12.75" customHeight="1" x14ac:dyDescent="0.15">
      <c r="E281" s="23"/>
    </row>
    <row r="282" spans="5:5" ht="12.75" customHeight="1" x14ac:dyDescent="0.15">
      <c r="E282" s="23"/>
    </row>
    <row r="283" spans="5:5" ht="12.75" customHeight="1" x14ac:dyDescent="0.15">
      <c r="E283" s="23"/>
    </row>
    <row r="284" spans="5:5" ht="12.75" customHeight="1" x14ac:dyDescent="0.15">
      <c r="E284" s="23"/>
    </row>
    <row r="285" spans="5:5" ht="12.75" customHeight="1" x14ac:dyDescent="0.15">
      <c r="E285" s="23"/>
    </row>
    <row r="286" spans="5:5" ht="12.75" customHeight="1" x14ac:dyDescent="0.15">
      <c r="E286" s="23"/>
    </row>
    <row r="287" spans="5:5" ht="12.75" customHeight="1" x14ac:dyDescent="0.15">
      <c r="E287" s="23"/>
    </row>
    <row r="288" spans="5:5" ht="12.75" customHeight="1" x14ac:dyDescent="0.15">
      <c r="E288" s="23"/>
    </row>
    <row r="289" spans="5:5" ht="12.75" customHeight="1" x14ac:dyDescent="0.15">
      <c r="E289" s="23"/>
    </row>
    <row r="290" spans="5:5" ht="12.75" customHeight="1" x14ac:dyDescent="0.15">
      <c r="E290" s="23"/>
    </row>
    <row r="291" spans="5:5" ht="12.75" customHeight="1" x14ac:dyDescent="0.15">
      <c r="E291" s="23"/>
    </row>
    <row r="292" spans="5:5" ht="12.75" customHeight="1" x14ac:dyDescent="0.15">
      <c r="E292" s="23"/>
    </row>
    <row r="293" spans="5:5" ht="12.75" customHeight="1" x14ac:dyDescent="0.15">
      <c r="E293" s="23"/>
    </row>
    <row r="294" spans="5:5" ht="12.75" customHeight="1" x14ac:dyDescent="0.15">
      <c r="E294" s="23"/>
    </row>
    <row r="295" spans="5:5" ht="12.75" customHeight="1" x14ac:dyDescent="0.15">
      <c r="E295" s="23"/>
    </row>
    <row r="296" spans="5:5" ht="12.75" customHeight="1" x14ac:dyDescent="0.15">
      <c r="E296" s="23"/>
    </row>
    <row r="297" spans="5:5" ht="12.75" customHeight="1" x14ac:dyDescent="0.15">
      <c r="E297" s="23"/>
    </row>
    <row r="298" spans="5:5" ht="12.75" customHeight="1" x14ac:dyDescent="0.15">
      <c r="E298" s="23"/>
    </row>
    <row r="299" spans="5:5" ht="12.75" customHeight="1" x14ac:dyDescent="0.15">
      <c r="E299" s="23"/>
    </row>
    <row r="300" spans="5:5" ht="12.75" customHeight="1" x14ac:dyDescent="0.15">
      <c r="E300" s="23"/>
    </row>
    <row r="301" spans="5:5" ht="12.75" customHeight="1" x14ac:dyDescent="0.15">
      <c r="E301" s="23"/>
    </row>
    <row r="302" spans="5:5" ht="12.75" customHeight="1" x14ac:dyDescent="0.15">
      <c r="E302" s="23"/>
    </row>
    <row r="303" spans="5:5" ht="12.75" customHeight="1" x14ac:dyDescent="0.15">
      <c r="E303" s="23"/>
    </row>
    <row r="304" spans="5:5" ht="12.75" customHeight="1" x14ac:dyDescent="0.15">
      <c r="E304" s="23"/>
    </row>
    <row r="305" spans="5:5" ht="12.75" customHeight="1" x14ac:dyDescent="0.15">
      <c r="E305" s="23"/>
    </row>
    <row r="306" spans="5:5" ht="12.75" customHeight="1" x14ac:dyDescent="0.15">
      <c r="E306" s="23"/>
    </row>
    <row r="307" spans="5:5" ht="12.75" customHeight="1" x14ac:dyDescent="0.15">
      <c r="E307" s="23"/>
    </row>
    <row r="308" spans="5:5" ht="12.75" customHeight="1" x14ac:dyDescent="0.15">
      <c r="E308" s="23"/>
    </row>
    <row r="309" spans="5:5" ht="12.75" customHeight="1" x14ac:dyDescent="0.15">
      <c r="E309" s="23"/>
    </row>
    <row r="310" spans="5:5" ht="12.75" customHeight="1" x14ac:dyDescent="0.15">
      <c r="E310" s="23"/>
    </row>
    <row r="311" spans="5:5" ht="12.75" customHeight="1" x14ac:dyDescent="0.15">
      <c r="E311" s="23"/>
    </row>
    <row r="312" spans="5:5" ht="12.75" customHeight="1" x14ac:dyDescent="0.15">
      <c r="E312" s="23"/>
    </row>
    <row r="313" spans="5:5" ht="12.75" customHeight="1" x14ac:dyDescent="0.15">
      <c r="E313" s="23"/>
    </row>
    <row r="314" spans="5:5" ht="12.75" customHeight="1" x14ac:dyDescent="0.15">
      <c r="E314" s="23"/>
    </row>
    <row r="315" spans="5:5" ht="12.75" customHeight="1" x14ac:dyDescent="0.15">
      <c r="E315" s="23"/>
    </row>
    <row r="316" spans="5:5" ht="12.75" customHeight="1" x14ac:dyDescent="0.15">
      <c r="E316" s="23"/>
    </row>
    <row r="317" spans="5:5" ht="12.75" customHeight="1" x14ac:dyDescent="0.15">
      <c r="E317" s="23"/>
    </row>
    <row r="318" spans="5:5" ht="12.75" customHeight="1" x14ac:dyDescent="0.15">
      <c r="E318" s="23"/>
    </row>
    <row r="319" spans="5:5" ht="12.75" customHeight="1" x14ac:dyDescent="0.15">
      <c r="E319" s="23"/>
    </row>
    <row r="320" spans="5:5" ht="12.75" customHeight="1" x14ac:dyDescent="0.15">
      <c r="E320" s="23"/>
    </row>
    <row r="321" spans="5:5" ht="12.75" customHeight="1" x14ac:dyDescent="0.15">
      <c r="E321" s="23"/>
    </row>
    <row r="322" spans="5:5" ht="12.75" customHeight="1" x14ac:dyDescent="0.15">
      <c r="E322" s="23"/>
    </row>
    <row r="323" spans="5:5" ht="12.75" customHeight="1" x14ac:dyDescent="0.15">
      <c r="E323" s="23"/>
    </row>
    <row r="324" spans="5:5" ht="12.75" customHeight="1" x14ac:dyDescent="0.15">
      <c r="E324" s="23"/>
    </row>
    <row r="325" spans="5:5" ht="12.75" customHeight="1" x14ac:dyDescent="0.15">
      <c r="E325" s="23"/>
    </row>
    <row r="326" spans="5:5" ht="12.75" customHeight="1" x14ac:dyDescent="0.15">
      <c r="E326" s="23"/>
    </row>
    <row r="327" spans="5:5" ht="12.75" customHeight="1" x14ac:dyDescent="0.15">
      <c r="E327" s="23"/>
    </row>
    <row r="328" spans="5:5" ht="12.75" customHeight="1" x14ac:dyDescent="0.15">
      <c r="E328" s="23"/>
    </row>
    <row r="329" spans="5:5" ht="12.75" customHeight="1" x14ac:dyDescent="0.15">
      <c r="E329" s="23"/>
    </row>
    <row r="330" spans="5:5" ht="12.75" customHeight="1" x14ac:dyDescent="0.15">
      <c r="E330" s="23"/>
    </row>
    <row r="331" spans="5:5" ht="12.75" customHeight="1" x14ac:dyDescent="0.15">
      <c r="E331" s="23"/>
    </row>
    <row r="332" spans="5:5" ht="12.75" customHeight="1" x14ac:dyDescent="0.15">
      <c r="E332" s="23"/>
    </row>
    <row r="333" spans="5:5" ht="12.75" customHeight="1" x14ac:dyDescent="0.15">
      <c r="E333" s="23"/>
    </row>
    <row r="334" spans="5:5" ht="12.75" customHeight="1" x14ac:dyDescent="0.15">
      <c r="E334" s="23"/>
    </row>
    <row r="335" spans="5:5" ht="12.75" customHeight="1" x14ac:dyDescent="0.15">
      <c r="E335" s="23"/>
    </row>
    <row r="336" spans="5:5" ht="12.75" customHeight="1" x14ac:dyDescent="0.15">
      <c r="E336" s="23"/>
    </row>
    <row r="337" spans="5:5" ht="12.75" customHeight="1" x14ac:dyDescent="0.15">
      <c r="E337" s="23"/>
    </row>
    <row r="338" spans="5:5" ht="12.75" customHeight="1" x14ac:dyDescent="0.15">
      <c r="E338" s="23"/>
    </row>
    <row r="339" spans="5:5" ht="12.75" customHeight="1" x14ac:dyDescent="0.15">
      <c r="E339" s="23"/>
    </row>
    <row r="340" spans="5:5" ht="12.75" customHeight="1" x14ac:dyDescent="0.15">
      <c r="E340" s="23"/>
    </row>
    <row r="341" spans="5:5" ht="12.75" customHeight="1" x14ac:dyDescent="0.15">
      <c r="E341" s="23"/>
    </row>
    <row r="342" spans="5:5" ht="12.75" customHeight="1" x14ac:dyDescent="0.15">
      <c r="E342" s="23"/>
    </row>
    <row r="343" spans="5:5" ht="12.75" customHeight="1" x14ac:dyDescent="0.15">
      <c r="E343" s="23"/>
    </row>
    <row r="344" spans="5:5" ht="12.75" customHeight="1" x14ac:dyDescent="0.15">
      <c r="E344" s="23"/>
    </row>
    <row r="345" spans="5:5" ht="12.75" customHeight="1" x14ac:dyDescent="0.15">
      <c r="E345" s="23"/>
    </row>
    <row r="346" spans="5:5" ht="12.75" customHeight="1" x14ac:dyDescent="0.15">
      <c r="E346" s="23"/>
    </row>
    <row r="347" spans="5:5" ht="12.75" customHeight="1" x14ac:dyDescent="0.15">
      <c r="E347" s="23"/>
    </row>
    <row r="348" spans="5:5" ht="12.75" customHeight="1" x14ac:dyDescent="0.15">
      <c r="E348" s="23"/>
    </row>
    <row r="349" spans="5:5" ht="12.75" customHeight="1" x14ac:dyDescent="0.15">
      <c r="E349" s="23"/>
    </row>
    <row r="350" spans="5:5" ht="12.75" customHeight="1" x14ac:dyDescent="0.15">
      <c r="E350" s="23"/>
    </row>
    <row r="351" spans="5:5" ht="12.75" customHeight="1" x14ac:dyDescent="0.15">
      <c r="E351" s="23"/>
    </row>
    <row r="352" spans="5:5" ht="12.75" customHeight="1" x14ac:dyDescent="0.15">
      <c r="E352" s="23"/>
    </row>
    <row r="353" spans="5:5" ht="12.75" customHeight="1" x14ac:dyDescent="0.15">
      <c r="E353" s="23"/>
    </row>
    <row r="354" spans="5:5" ht="12.75" customHeight="1" x14ac:dyDescent="0.15">
      <c r="E354" s="23"/>
    </row>
    <row r="355" spans="5:5" ht="12.75" customHeight="1" x14ac:dyDescent="0.15">
      <c r="E355" s="23"/>
    </row>
    <row r="356" spans="5:5" ht="12.75" customHeight="1" x14ac:dyDescent="0.15">
      <c r="E356" s="23"/>
    </row>
    <row r="357" spans="5:5" ht="12.75" customHeight="1" x14ac:dyDescent="0.15">
      <c r="E357" s="23"/>
    </row>
    <row r="358" spans="5:5" ht="12.75" customHeight="1" x14ac:dyDescent="0.15">
      <c r="E358" s="23"/>
    </row>
    <row r="359" spans="5:5" ht="12.75" customHeight="1" x14ac:dyDescent="0.15">
      <c r="E359" s="23"/>
    </row>
    <row r="360" spans="5:5" ht="12.75" customHeight="1" x14ac:dyDescent="0.15">
      <c r="E360" s="23"/>
    </row>
    <row r="361" spans="5:5" ht="12.75" customHeight="1" x14ac:dyDescent="0.15">
      <c r="E361" s="23"/>
    </row>
    <row r="362" spans="5:5" ht="12.75" customHeight="1" x14ac:dyDescent="0.15">
      <c r="E362" s="23"/>
    </row>
    <row r="363" spans="5:5" ht="12.75" customHeight="1" x14ac:dyDescent="0.15">
      <c r="E363" s="23"/>
    </row>
    <row r="364" spans="5:5" ht="12.75" customHeight="1" x14ac:dyDescent="0.15">
      <c r="E364" s="23"/>
    </row>
    <row r="365" spans="5:5" ht="12.75" customHeight="1" x14ac:dyDescent="0.15">
      <c r="E365" s="23"/>
    </row>
    <row r="366" spans="5:5" ht="12.75" customHeight="1" x14ac:dyDescent="0.15">
      <c r="E366" s="23"/>
    </row>
    <row r="367" spans="5:5" ht="12.75" customHeight="1" x14ac:dyDescent="0.15">
      <c r="E367" s="23"/>
    </row>
    <row r="368" spans="5:5" ht="12.75" customHeight="1" x14ac:dyDescent="0.15">
      <c r="E368" s="23"/>
    </row>
    <row r="369" spans="5:5" ht="12.75" customHeight="1" x14ac:dyDescent="0.15">
      <c r="E369" s="23"/>
    </row>
    <row r="370" spans="5:5" ht="12.75" customHeight="1" x14ac:dyDescent="0.15">
      <c r="E370" s="23"/>
    </row>
    <row r="371" spans="5:5" ht="12.75" customHeight="1" x14ac:dyDescent="0.15">
      <c r="E371" s="23"/>
    </row>
    <row r="372" spans="5:5" ht="12.75" customHeight="1" x14ac:dyDescent="0.15">
      <c r="E372" s="23"/>
    </row>
    <row r="373" spans="5:5" ht="12.75" customHeight="1" x14ac:dyDescent="0.15">
      <c r="E373" s="23"/>
    </row>
    <row r="374" spans="5:5" ht="12.75" customHeight="1" x14ac:dyDescent="0.15">
      <c r="E374" s="23"/>
    </row>
    <row r="375" spans="5:5" ht="12.75" customHeight="1" x14ac:dyDescent="0.15">
      <c r="E375" s="23"/>
    </row>
    <row r="376" spans="5:5" ht="12.75" customHeight="1" x14ac:dyDescent="0.15">
      <c r="E376" s="23"/>
    </row>
    <row r="377" spans="5:5" ht="12.75" customHeight="1" x14ac:dyDescent="0.15">
      <c r="E377" s="23"/>
    </row>
    <row r="378" spans="5:5" ht="12.75" customHeight="1" x14ac:dyDescent="0.15">
      <c r="E378" s="23"/>
    </row>
    <row r="379" spans="5:5" ht="12.75" customHeight="1" x14ac:dyDescent="0.15">
      <c r="E379" s="23"/>
    </row>
    <row r="380" spans="5:5" ht="12.75" customHeight="1" x14ac:dyDescent="0.15">
      <c r="E380" s="23"/>
    </row>
    <row r="381" spans="5:5" ht="12.75" customHeight="1" x14ac:dyDescent="0.15">
      <c r="E381" s="23"/>
    </row>
    <row r="382" spans="5:5" ht="12.75" customHeight="1" x14ac:dyDescent="0.15">
      <c r="E382" s="23"/>
    </row>
    <row r="383" spans="5:5" ht="12.75" customHeight="1" x14ac:dyDescent="0.15">
      <c r="E383" s="23"/>
    </row>
    <row r="384" spans="5:5" ht="12.75" customHeight="1" x14ac:dyDescent="0.15">
      <c r="E384" s="23"/>
    </row>
    <row r="385" spans="5:5" ht="12.75" customHeight="1" x14ac:dyDescent="0.15">
      <c r="E385" s="23"/>
    </row>
    <row r="386" spans="5:5" ht="12.75" customHeight="1" x14ac:dyDescent="0.15">
      <c r="E386" s="23"/>
    </row>
    <row r="387" spans="5:5" ht="12.75" customHeight="1" x14ac:dyDescent="0.15">
      <c r="E387" s="23"/>
    </row>
    <row r="388" spans="5:5" ht="12.75" customHeight="1" x14ac:dyDescent="0.15">
      <c r="E388" s="23"/>
    </row>
    <row r="389" spans="5:5" ht="12.75" customHeight="1" x14ac:dyDescent="0.15">
      <c r="E389" s="23"/>
    </row>
    <row r="390" spans="5:5" ht="12.75" customHeight="1" x14ac:dyDescent="0.15">
      <c r="E390" s="23"/>
    </row>
    <row r="391" spans="5:5" ht="12.75" customHeight="1" x14ac:dyDescent="0.15">
      <c r="E391" s="23"/>
    </row>
    <row r="392" spans="5:5" ht="12.75" customHeight="1" x14ac:dyDescent="0.15">
      <c r="E392" s="23"/>
    </row>
    <row r="393" spans="5:5" ht="12.75" customHeight="1" x14ac:dyDescent="0.15">
      <c r="E393" s="23"/>
    </row>
    <row r="394" spans="5:5" ht="12.75" customHeight="1" x14ac:dyDescent="0.15">
      <c r="E394" s="23"/>
    </row>
    <row r="395" spans="5:5" ht="12.75" customHeight="1" x14ac:dyDescent="0.15">
      <c r="E395" s="23"/>
    </row>
    <row r="396" spans="5:5" ht="12.75" customHeight="1" x14ac:dyDescent="0.15">
      <c r="E396" s="23"/>
    </row>
    <row r="397" spans="5:5" ht="12.75" customHeight="1" x14ac:dyDescent="0.15">
      <c r="E397" s="23"/>
    </row>
    <row r="398" spans="5:5" ht="12.75" customHeight="1" x14ac:dyDescent="0.15">
      <c r="E398" s="23"/>
    </row>
    <row r="399" spans="5:5" ht="12.75" customHeight="1" x14ac:dyDescent="0.15">
      <c r="E399" s="23"/>
    </row>
    <row r="400" spans="5:5" ht="12.75" customHeight="1" x14ac:dyDescent="0.15">
      <c r="E400" s="23"/>
    </row>
    <row r="401" spans="5:5" ht="12.75" customHeight="1" x14ac:dyDescent="0.15">
      <c r="E401" s="23"/>
    </row>
    <row r="402" spans="5:5" ht="12.75" customHeight="1" x14ac:dyDescent="0.15">
      <c r="E402" s="23"/>
    </row>
    <row r="403" spans="5:5" ht="12.75" customHeight="1" x14ac:dyDescent="0.15">
      <c r="E403" s="23"/>
    </row>
    <row r="404" spans="5:5" ht="12.75" customHeight="1" x14ac:dyDescent="0.15">
      <c r="E404" s="23"/>
    </row>
    <row r="405" spans="5:5" ht="12.75" customHeight="1" x14ac:dyDescent="0.15">
      <c r="E405" s="23"/>
    </row>
    <row r="406" spans="5:5" ht="12.75" customHeight="1" x14ac:dyDescent="0.15">
      <c r="E406" s="23"/>
    </row>
    <row r="407" spans="5:5" ht="12.75" customHeight="1" x14ac:dyDescent="0.15">
      <c r="E407" s="23"/>
    </row>
    <row r="408" spans="5:5" ht="12.75" customHeight="1" x14ac:dyDescent="0.15">
      <c r="E408" s="23"/>
    </row>
    <row r="409" spans="5:5" ht="12.75" customHeight="1" x14ac:dyDescent="0.15">
      <c r="E409" s="23"/>
    </row>
    <row r="410" spans="5:5" ht="12.75" customHeight="1" x14ac:dyDescent="0.15">
      <c r="E410" s="23"/>
    </row>
    <row r="411" spans="5:5" ht="12.75" customHeight="1" x14ac:dyDescent="0.15">
      <c r="E411" s="23"/>
    </row>
    <row r="412" spans="5:5" ht="12.75" customHeight="1" x14ac:dyDescent="0.15">
      <c r="E412" s="23"/>
    </row>
    <row r="413" spans="5:5" ht="12.75" customHeight="1" x14ac:dyDescent="0.15">
      <c r="E413" s="23"/>
    </row>
    <row r="414" spans="5:5" ht="12.75" customHeight="1" x14ac:dyDescent="0.15">
      <c r="E414" s="23"/>
    </row>
    <row r="415" spans="5:5" ht="12.75" customHeight="1" x14ac:dyDescent="0.15">
      <c r="E415" s="23"/>
    </row>
    <row r="416" spans="5:5" ht="12.75" customHeight="1" x14ac:dyDescent="0.15">
      <c r="E416" s="23"/>
    </row>
    <row r="417" spans="5:5" ht="12.75" customHeight="1" x14ac:dyDescent="0.15">
      <c r="E417" s="23"/>
    </row>
    <row r="418" spans="5:5" ht="12.75" customHeight="1" x14ac:dyDescent="0.15">
      <c r="E418" s="23"/>
    </row>
    <row r="419" spans="5:5" ht="12.75" customHeight="1" x14ac:dyDescent="0.15">
      <c r="E419" s="23"/>
    </row>
    <row r="420" spans="5:5" ht="12.75" customHeight="1" x14ac:dyDescent="0.15">
      <c r="E420" s="23"/>
    </row>
    <row r="421" spans="5:5" ht="12.75" customHeight="1" x14ac:dyDescent="0.15">
      <c r="E421" s="23"/>
    </row>
    <row r="422" spans="5:5" ht="12.75" customHeight="1" x14ac:dyDescent="0.15">
      <c r="E422" s="23"/>
    </row>
    <row r="423" spans="5:5" ht="12.75" customHeight="1" x14ac:dyDescent="0.15">
      <c r="E423" s="23"/>
    </row>
    <row r="424" spans="5:5" ht="12.75" customHeight="1" x14ac:dyDescent="0.15">
      <c r="E424" s="23"/>
    </row>
    <row r="425" spans="5:5" ht="12.75" customHeight="1" x14ac:dyDescent="0.15">
      <c r="E425" s="23"/>
    </row>
    <row r="426" spans="5:5" ht="12.75" customHeight="1" x14ac:dyDescent="0.15">
      <c r="E426" s="23"/>
    </row>
    <row r="427" spans="5:5" ht="12.75" customHeight="1" x14ac:dyDescent="0.15">
      <c r="E427" s="23"/>
    </row>
    <row r="428" spans="5:5" ht="12.75" customHeight="1" x14ac:dyDescent="0.15">
      <c r="E428" s="23"/>
    </row>
    <row r="429" spans="5:5" ht="12.75" customHeight="1" x14ac:dyDescent="0.15">
      <c r="E429" s="23"/>
    </row>
    <row r="430" spans="5:5" ht="12.75" customHeight="1" x14ac:dyDescent="0.15">
      <c r="E430" s="23"/>
    </row>
    <row r="431" spans="5:5" ht="12.75" customHeight="1" x14ac:dyDescent="0.15">
      <c r="E431" s="23"/>
    </row>
    <row r="432" spans="5:5" ht="12.75" customHeight="1" x14ac:dyDescent="0.15">
      <c r="E432" s="23"/>
    </row>
    <row r="433" spans="5:5" ht="12.75" customHeight="1" x14ac:dyDescent="0.15">
      <c r="E433" s="23"/>
    </row>
    <row r="434" spans="5:5" ht="12.75" customHeight="1" x14ac:dyDescent="0.15">
      <c r="E434" s="23"/>
    </row>
    <row r="435" spans="5:5" ht="12.75" customHeight="1" x14ac:dyDescent="0.15">
      <c r="E435" s="23"/>
    </row>
    <row r="436" spans="5:5" ht="12.75" customHeight="1" x14ac:dyDescent="0.15">
      <c r="E436" s="23"/>
    </row>
    <row r="437" spans="5:5" ht="12.75" customHeight="1" x14ac:dyDescent="0.15">
      <c r="E437" s="23"/>
    </row>
    <row r="438" spans="5:5" ht="12.75" customHeight="1" x14ac:dyDescent="0.15">
      <c r="E438" s="23"/>
    </row>
    <row r="439" spans="5:5" ht="12.75" customHeight="1" x14ac:dyDescent="0.15">
      <c r="E439" s="23"/>
    </row>
    <row r="440" spans="5:5" ht="12.75" customHeight="1" x14ac:dyDescent="0.15">
      <c r="E440" s="23"/>
    </row>
    <row r="441" spans="5:5" ht="12.75" customHeight="1" x14ac:dyDescent="0.15">
      <c r="E441" s="23"/>
    </row>
    <row r="442" spans="5:5" ht="12.75" customHeight="1" x14ac:dyDescent="0.15">
      <c r="E442" s="23"/>
    </row>
    <row r="443" spans="5:5" ht="12.75" customHeight="1" x14ac:dyDescent="0.15">
      <c r="E443" s="23"/>
    </row>
    <row r="444" spans="5:5" ht="12.75" customHeight="1" x14ac:dyDescent="0.15">
      <c r="E444" s="23"/>
    </row>
    <row r="445" spans="5:5" ht="12.75" customHeight="1" x14ac:dyDescent="0.15">
      <c r="E445" s="23"/>
    </row>
    <row r="446" spans="5:5" ht="12.75" customHeight="1" x14ac:dyDescent="0.15">
      <c r="E446" s="23"/>
    </row>
    <row r="447" spans="5:5" ht="12.75" customHeight="1" x14ac:dyDescent="0.15">
      <c r="E447" s="23"/>
    </row>
    <row r="448" spans="5:5" ht="12.75" customHeight="1" x14ac:dyDescent="0.15">
      <c r="E448" s="23"/>
    </row>
    <row r="449" spans="5:5" ht="12.75" customHeight="1" x14ac:dyDescent="0.15">
      <c r="E449" s="23"/>
    </row>
    <row r="450" spans="5:5" ht="12.75" customHeight="1" x14ac:dyDescent="0.15">
      <c r="E450" s="23"/>
    </row>
    <row r="451" spans="5:5" ht="12.75" customHeight="1" x14ac:dyDescent="0.15">
      <c r="E451" s="23"/>
    </row>
    <row r="452" spans="5:5" ht="12.75" customHeight="1" x14ac:dyDescent="0.15">
      <c r="E452" s="23"/>
    </row>
    <row r="453" spans="5:5" ht="12.75" customHeight="1" x14ac:dyDescent="0.15">
      <c r="E453" s="23"/>
    </row>
    <row r="454" spans="5:5" ht="12.75" customHeight="1" x14ac:dyDescent="0.15">
      <c r="E454" s="23"/>
    </row>
    <row r="455" spans="5:5" ht="12.75" customHeight="1" x14ac:dyDescent="0.15">
      <c r="E455" s="23"/>
    </row>
    <row r="456" spans="5:5" ht="12.75" customHeight="1" x14ac:dyDescent="0.15">
      <c r="E456" s="23"/>
    </row>
    <row r="457" spans="5:5" ht="12.75" customHeight="1" x14ac:dyDescent="0.15">
      <c r="E457" s="23"/>
    </row>
    <row r="458" spans="5:5" ht="12.75" customHeight="1" x14ac:dyDescent="0.15">
      <c r="E458" s="23"/>
    </row>
    <row r="459" spans="5:5" ht="12.75" customHeight="1" x14ac:dyDescent="0.15">
      <c r="E459" s="23"/>
    </row>
    <row r="460" spans="5:5" ht="12.75" customHeight="1" x14ac:dyDescent="0.15">
      <c r="E460" s="23"/>
    </row>
    <row r="461" spans="5:5" ht="12.75" customHeight="1" x14ac:dyDescent="0.15">
      <c r="E461" s="23"/>
    </row>
    <row r="462" spans="5:5" ht="12.75" customHeight="1" x14ac:dyDescent="0.15">
      <c r="E462" s="23"/>
    </row>
    <row r="463" spans="5:5" ht="12.75" customHeight="1" x14ac:dyDescent="0.15">
      <c r="E463" s="23"/>
    </row>
    <row r="464" spans="5:5" ht="12.75" customHeight="1" x14ac:dyDescent="0.15">
      <c r="E464" s="23"/>
    </row>
    <row r="465" spans="5:5" ht="12.75" customHeight="1" x14ac:dyDescent="0.15">
      <c r="E465" s="23"/>
    </row>
    <row r="466" spans="5:5" ht="12.75" customHeight="1" x14ac:dyDescent="0.15">
      <c r="E466" s="23"/>
    </row>
    <row r="467" spans="5:5" ht="12.75" customHeight="1" x14ac:dyDescent="0.15">
      <c r="E467" s="23"/>
    </row>
    <row r="468" spans="5:5" ht="12.75" customHeight="1" x14ac:dyDescent="0.15">
      <c r="E468" s="23"/>
    </row>
    <row r="469" spans="5:5" ht="12.75" customHeight="1" x14ac:dyDescent="0.15">
      <c r="E469" s="23"/>
    </row>
    <row r="470" spans="5:5" ht="12.75" customHeight="1" x14ac:dyDescent="0.15">
      <c r="E470" s="23"/>
    </row>
    <row r="471" spans="5:5" ht="12.75" customHeight="1" x14ac:dyDescent="0.15">
      <c r="E471" s="23"/>
    </row>
    <row r="472" spans="5:5" ht="12.75" customHeight="1" x14ac:dyDescent="0.15">
      <c r="E472" s="23"/>
    </row>
    <row r="473" spans="5:5" ht="12.75" customHeight="1" x14ac:dyDescent="0.15">
      <c r="E473" s="23"/>
    </row>
    <row r="474" spans="5:5" ht="12.75" customHeight="1" x14ac:dyDescent="0.15">
      <c r="E474" s="23"/>
    </row>
    <row r="475" spans="5:5" ht="12.75" customHeight="1" x14ac:dyDescent="0.15">
      <c r="E475" s="23"/>
    </row>
    <row r="476" spans="5:5" ht="12.75" customHeight="1" x14ac:dyDescent="0.15">
      <c r="E476" s="23"/>
    </row>
    <row r="477" spans="5:5" ht="12.75" customHeight="1" x14ac:dyDescent="0.15">
      <c r="E477" s="23"/>
    </row>
    <row r="478" spans="5:5" ht="12.75" customHeight="1" x14ac:dyDescent="0.15">
      <c r="E478" s="23"/>
    </row>
    <row r="479" spans="5:5" ht="12.75" customHeight="1" x14ac:dyDescent="0.15">
      <c r="E479" s="23"/>
    </row>
    <row r="480" spans="5:5" ht="12.75" customHeight="1" x14ac:dyDescent="0.15">
      <c r="E480" s="23"/>
    </row>
    <row r="481" spans="5:5" ht="12.75" customHeight="1" x14ac:dyDescent="0.15">
      <c r="E481" s="23"/>
    </row>
    <row r="482" spans="5:5" ht="12.75" customHeight="1" x14ac:dyDescent="0.15">
      <c r="E482" s="23"/>
    </row>
    <row r="483" spans="5:5" ht="12.75" customHeight="1" x14ac:dyDescent="0.15">
      <c r="E483" s="23"/>
    </row>
    <row r="484" spans="5:5" ht="12.75" customHeight="1" x14ac:dyDescent="0.15">
      <c r="E484" s="23"/>
    </row>
    <row r="485" spans="5:5" ht="12.75" customHeight="1" x14ac:dyDescent="0.15">
      <c r="E485" s="23"/>
    </row>
    <row r="486" spans="5:5" ht="12.75" customHeight="1" x14ac:dyDescent="0.15">
      <c r="E486" s="23"/>
    </row>
    <row r="487" spans="5:5" ht="12.75" customHeight="1" x14ac:dyDescent="0.15">
      <c r="E487" s="23"/>
    </row>
    <row r="488" spans="5:5" ht="12.75" customHeight="1" x14ac:dyDescent="0.15">
      <c r="E488" s="23"/>
    </row>
    <row r="489" spans="5:5" ht="12.75" customHeight="1" x14ac:dyDescent="0.15">
      <c r="E489" s="23"/>
    </row>
    <row r="490" spans="5:5" ht="12.75" customHeight="1" x14ac:dyDescent="0.15">
      <c r="E490" s="23"/>
    </row>
    <row r="491" spans="5:5" ht="12.75" customHeight="1" x14ac:dyDescent="0.15">
      <c r="E491" s="23"/>
    </row>
    <row r="492" spans="5:5" ht="12.75" customHeight="1" x14ac:dyDescent="0.15">
      <c r="E492" s="23"/>
    </row>
    <row r="493" spans="5:5" ht="12.75" customHeight="1" x14ac:dyDescent="0.15">
      <c r="E493" s="23"/>
    </row>
    <row r="494" spans="5:5" ht="12.75" customHeight="1" x14ac:dyDescent="0.15">
      <c r="E494" s="23"/>
    </row>
    <row r="495" spans="5:5" ht="12.75" customHeight="1" x14ac:dyDescent="0.15">
      <c r="E495" s="23"/>
    </row>
    <row r="496" spans="5:5" ht="12.75" customHeight="1" x14ac:dyDescent="0.15">
      <c r="E496" s="23"/>
    </row>
    <row r="497" spans="5:5" ht="12.75" customHeight="1" x14ac:dyDescent="0.15">
      <c r="E497" s="23"/>
    </row>
    <row r="498" spans="5:5" ht="12.75" customHeight="1" x14ac:dyDescent="0.15">
      <c r="E498" s="23"/>
    </row>
    <row r="499" spans="5:5" ht="12.75" customHeight="1" x14ac:dyDescent="0.15">
      <c r="E499" s="23"/>
    </row>
    <row r="500" spans="5:5" ht="12.75" customHeight="1" x14ac:dyDescent="0.15">
      <c r="E500" s="23"/>
    </row>
    <row r="501" spans="5:5" ht="12.75" customHeight="1" x14ac:dyDescent="0.15">
      <c r="E501" s="23"/>
    </row>
    <row r="502" spans="5:5" ht="12.75" customHeight="1" x14ac:dyDescent="0.15">
      <c r="E502" s="23"/>
    </row>
    <row r="503" spans="5:5" ht="12.75" customHeight="1" x14ac:dyDescent="0.15">
      <c r="E503" s="23"/>
    </row>
    <row r="504" spans="5:5" ht="12.75" customHeight="1" x14ac:dyDescent="0.15">
      <c r="E504" s="23"/>
    </row>
    <row r="505" spans="5:5" ht="12.75" customHeight="1" x14ac:dyDescent="0.15">
      <c r="E505" s="23"/>
    </row>
    <row r="506" spans="5:5" ht="12.75" customHeight="1" x14ac:dyDescent="0.15">
      <c r="E506" s="23"/>
    </row>
    <row r="507" spans="5:5" ht="12.75" customHeight="1" x14ac:dyDescent="0.15">
      <c r="E507" s="23"/>
    </row>
    <row r="508" spans="5:5" ht="12.75" customHeight="1" x14ac:dyDescent="0.15">
      <c r="E508" s="23"/>
    </row>
    <row r="509" spans="5:5" ht="12.75" customHeight="1" x14ac:dyDescent="0.15">
      <c r="E509" s="23"/>
    </row>
    <row r="510" spans="5:5" ht="12.75" customHeight="1" x14ac:dyDescent="0.15">
      <c r="E510" s="23"/>
    </row>
    <row r="511" spans="5:5" ht="12.75" customHeight="1" x14ac:dyDescent="0.15">
      <c r="E511" s="23"/>
    </row>
    <row r="512" spans="5:5" ht="12.75" customHeight="1" x14ac:dyDescent="0.15">
      <c r="E512" s="23"/>
    </row>
    <row r="513" spans="5:5" ht="12.75" customHeight="1" x14ac:dyDescent="0.15">
      <c r="E513" s="23"/>
    </row>
    <row r="514" spans="5:5" ht="12.75" customHeight="1" x14ac:dyDescent="0.15">
      <c r="E514" s="23"/>
    </row>
    <row r="515" spans="5:5" ht="12.75" customHeight="1" x14ac:dyDescent="0.15">
      <c r="E515" s="23"/>
    </row>
    <row r="516" spans="5:5" ht="12.75" customHeight="1" x14ac:dyDescent="0.15">
      <c r="E516" s="23"/>
    </row>
    <row r="517" spans="5:5" ht="12.75" customHeight="1" x14ac:dyDescent="0.15">
      <c r="E517" s="23"/>
    </row>
    <row r="518" spans="5:5" ht="12.75" customHeight="1" x14ac:dyDescent="0.15">
      <c r="E518" s="23"/>
    </row>
    <row r="519" spans="5:5" ht="12.75" customHeight="1" x14ac:dyDescent="0.15">
      <c r="E519" s="23"/>
    </row>
    <row r="520" spans="5:5" ht="12.75" customHeight="1" x14ac:dyDescent="0.15">
      <c r="E520" s="23"/>
    </row>
    <row r="521" spans="5:5" ht="12.75" customHeight="1" x14ac:dyDescent="0.15">
      <c r="E521" s="23"/>
    </row>
    <row r="522" spans="5:5" ht="12.75" customHeight="1" x14ac:dyDescent="0.15">
      <c r="E522" s="23"/>
    </row>
    <row r="523" spans="5:5" ht="12.75" customHeight="1" x14ac:dyDescent="0.15">
      <c r="E523" s="23"/>
    </row>
    <row r="524" spans="5:5" ht="12.75" customHeight="1" x14ac:dyDescent="0.15">
      <c r="E524" s="23"/>
    </row>
    <row r="525" spans="5:5" ht="12.75" customHeight="1" x14ac:dyDescent="0.15">
      <c r="E525" s="23"/>
    </row>
    <row r="526" spans="5:5" ht="12.75" customHeight="1" x14ac:dyDescent="0.15">
      <c r="E526" s="23"/>
    </row>
    <row r="527" spans="5:5" ht="12.75" customHeight="1" x14ac:dyDescent="0.15">
      <c r="E527" s="23"/>
    </row>
    <row r="528" spans="5:5" ht="12.75" customHeight="1" x14ac:dyDescent="0.15">
      <c r="E528" s="23"/>
    </row>
    <row r="529" spans="5:5" ht="12.75" customHeight="1" x14ac:dyDescent="0.15">
      <c r="E529" s="23"/>
    </row>
    <row r="530" spans="5:5" ht="12.75" customHeight="1" x14ac:dyDescent="0.15">
      <c r="E530" s="23"/>
    </row>
    <row r="531" spans="5:5" ht="12.75" customHeight="1" x14ac:dyDescent="0.15">
      <c r="E531" s="23"/>
    </row>
    <row r="532" spans="5:5" ht="12.75" customHeight="1" x14ac:dyDescent="0.15">
      <c r="E532" s="23"/>
    </row>
    <row r="533" spans="5:5" ht="12.75" customHeight="1" x14ac:dyDescent="0.15">
      <c r="E533" s="23"/>
    </row>
    <row r="534" spans="5:5" ht="12.75" customHeight="1" x14ac:dyDescent="0.15">
      <c r="E534" s="23"/>
    </row>
    <row r="535" spans="5:5" ht="12.75" customHeight="1" x14ac:dyDescent="0.15">
      <c r="E535" s="23"/>
    </row>
    <row r="536" spans="5:5" ht="12.75" customHeight="1" x14ac:dyDescent="0.15">
      <c r="E536" s="23"/>
    </row>
    <row r="537" spans="5:5" ht="12.75" customHeight="1" x14ac:dyDescent="0.15">
      <c r="E537" s="23"/>
    </row>
    <row r="538" spans="5:5" ht="12.75" customHeight="1" x14ac:dyDescent="0.15">
      <c r="E538" s="23"/>
    </row>
    <row r="539" spans="5:5" ht="12.75" customHeight="1" x14ac:dyDescent="0.15">
      <c r="E539" s="23"/>
    </row>
    <row r="540" spans="5:5" ht="12.75" customHeight="1" x14ac:dyDescent="0.15">
      <c r="E540" s="23"/>
    </row>
    <row r="541" spans="5:5" ht="12.75" customHeight="1" x14ac:dyDescent="0.15">
      <c r="E541" s="23"/>
    </row>
    <row r="542" spans="5:5" ht="12.75" customHeight="1" x14ac:dyDescent="0.15">
      <c r="E542" s="23"/>
    </row>
    <row r="543" spans="5:5" ht="12.75" customHeight="1" x14ac:dyDescent="0.15">
      <c r="E543" s="23"/>
    </row>
    <row r="544" spans="5:5" ht="12.75" customHeight="1" x14ac:dyDescent="0.15">
      <c r="E544" s="23"/>
    </row>
    <row r="545" spans="5:5" ht="12.75" customHeight="1" x14ac:dyDescent="0.15">
      <c r="E545" s="23"/>
    </row>
    <row r="546" spans="5:5" ht="12.75" customHeight="1" x14ac:dyDescent="0.15">
      <c r="E546" s="23"/>
    </row>
    <row r="547" spans="5:5" ht="12.75" customHeight="1" x14ac:dyDescent="0.15">
      <c r="E547" s="23"/>
    </row>
    <row r="548" spans="5:5" ht="12.75" customHeight="1" x14ac:dyDescent="0.15">
      <c r="E548" s="23"/>
    </row>
    <row r="549" spans="5:5" ht="12.75" customHeight="1" x14ac:dyDescent="0.15">
      <c r="E549" s="23"/>
    </row>
    <row r="550" spans="5:5" ht="12.75" customHeight="1" x14ac:dyDescent="0.15">
      <c r="E550" s="23"/>
    </row>
    <row r="551" spans="5:5" ht="12.75" customHeight="1" x14ac:dyDescent="0.15">
      <c r="E551" s="23"/>
    </row>
    <row r="552" spans="5:5" ht="12.75" customHeight="1" x14ac:dyDescent="0.15">
      <c r="E552" s="23"/>
    </row>
    <row r="553" spans="5:5" ht="12.75" customHeight="1" x14ac:dyDescent="0.15">
      <c r="E553" s="23"/>
    </row>
    <row r="554" spans="5:5" ht="12.75" customHeight="1" x14ac:dyDescent="0.15">
      <c r="E554" s="23"/>
    </row>
    <row r="555" spans="5:5" ht="12.75" customHeight="1" x14ac:dyDescent="0.15">
      <c r="E555" s="23"/>
    </row>
    <row r="556" spans="5:5" ht="12.75" customHeight="1" x14ac:dyDescent="0.15">
      <c r="E556" s="23"/>
    </row>
    <row r="557" spans="5:5" ht="12.75" customHeight="1" x14ac:dyDescent="0.15">
      <c r="E557" s="23"/>
    </row>
    <row r="558" spans="5:5" ht="12.75" customHeight="1" x14ac:dyDescent="0.15">
      <c r="E558" s="23"/>
    </row>
    <row r="559" spans="5:5" ht="12.75" customHeight="1" x14ac:dyDescent="0.15">
      <c r="E559" s="23"/>
    </row>
    <row r="560" spans="5:5" ht="12.75" customHeight="1" x14ac:dyDescent="0.15">
      <c r="E560" s="23"/>
    </row>
    <row r="561" spans="5:5" ht="12.75" customHeight="1" x14ac:dyDescent="0.15">
      <c r="E561" s="23"/>
    </row>
    <row r="562" spans="5:5" ht="12.75" customHeight="1" x14ac:dyDescent="0.15">
      <c r="E562" s="23"/>
    </row>
    <row r="563" spans="5:5" ht="12.75" customHeight="1" x14ac:dyDescent="0.15">
      <c r="E563" s="23"/>
    </row>
    <row r="564" spans="5:5" ht="12.75" customHeight="1" x14ac:dyDescent="0.15">
      <c r="E564" s="23"/>
    </row>
    <row r="565" spans="5:5" ht="12.75" customHeight="1" x14ac:dyDescent="0.15">
      <c r="E565" s="23"/>
    </row>
    <row r="566" spans="5:5" ht="12.75" customHeight="1" x14ac:dyDescent="0.15">
      <c r="E566" s="23"/>
    </row>
    <row r="567" spans="5:5" ht="12.75" customHeight="1" x14ac:dyDescent="0.15">
      <c r="E567" s="23"/>
    </row>
    <row r="568" spans="5:5" ht="12.75" customHeight="1" x14ac:dyDescent="0.15">
      <c r="E568" s="23"/>
    </row>
    <row r="569" spans="5:5" ht="12.75" customHeight="1" x14ac:dyDescent="0.15">
      <c r="E569" s="23"/>
    </row>
    <row r="570" spans="5:5" ht="12.75" customHeight="1" x14ac:dyDescent="0.15">
      <c r="E570" s="23"/>
    </row>
    <row r="571" spans="5:5" ht="12.75" customHeight="1" x14ac:dyDescent="0.15">
      <c r="E571" s="23"/>
    </row>
    <row r="572" spans="5:5" ht="12.75" customHeight="1" x14ac:dyDescent="0.15">
      <c r="E572" s="23"/>
    </row>
    <row r="573" spans="5:5" ht="12.75" customHeight="1" x14ac:dyDescent="0.15">
      <c r="E573" s="23"/>
    </row>
    <row r="574" spans="5:5" ht="12.75" customHeight="1" x14ac:dyDescent="0.15">
      <c r="E574" s="23"/>
    </row>
    <row r="575" spans="5:5" ht="12.75" customHeight="1" x14ac:dyDescent="0.15">
      <c r="E575" s="23"/>
    </row>
    <row r="576" spans="5:5" ht="12.75" customHeight="1" x14ac:dyDescent="0.15">
      <c r="E576" s="23"/>
    </row>
    <row r="577" spans="5:5" ht="12.75" customHeight="1" x14ac:dyDescent="0.15">
      <c r="E577" s="23"/>
    </row>
    <row r="578" spans="5:5" ht="12.75" customHeight="1" x14ac:dyDescent="0.15">
      <c r="E578" s="23"/>
    </row>
    <row r="579" spans="5:5" ht="12.75" customHeight="1" x14ac:dyDescent="0.15">
      <c r="E579" s="23"/>
    </row>
    <row r="580" spans="5:5" ht="12.75" customHeight="1" x14ac:dyDescent="0.15">
      <c r="E580" s="23"/>
    </row>
    <row r="581" spans="5:5" ht="12.75" customHeight="1" x14ac:dyDescent="0.15">
      <c r="E581" s="23"/>
    </row>
    <row r="582" spans="5:5" ht="12.75" customHeight="1" x14ac:dyDescent="0.15">
      <c r="E582" s="23"/>
    </row>
    <row r="583" spans="5:5" ht="12.75" customHeight="1" x14ac:dyDescent="0.15">
      <c r="E583" s="23"/>
    </row>
    <row r="584" spans="5:5" ht="12.75" customHeight="1" x14ac:dyDescent="0.15">
      <c r="E584" s="23"/>
    </row>
    <row r="585" spans="5:5" ht="12.75" customHeight="1" x14ac:dyDescent="0.15">
      <c r="E585" s="23"/>
    </row>
    <row r="586" spans="5:5" ht="12.75" customHeight="1" x14ac:dyDescent="0.15">
      <c r="E586" s="23"/>
    </row>
    <row r="587" spans="5:5" ht="12.75" customHeight="1" x14ac:dyDescent="0.15">
      <c r="E587" s="23"/>
    </row>
    <row r="588" spans="5:5" ht="12.75" customHeight="1" x14ac:dyDescent="0.15">
      <c r="E588" s="23"/>
    </row>
    <row r="589" spans="5:5" ht="12.75" customHeight="1" x14ac:dyDescent="0.15">
      <c r="E589" s="23"/>
    </row>
    <row r="590" spans="5:5" ht="12.75" customHeight="1" x14ac:dyDescent="0.15">
      <c r="E590" s="23"/>
    </row>
    <row r="591" spans="5:5" ht="12.75" customHeight="1" x14ac:dyDescent="0.15">
      <c r="E591" s="23"/>
    </row>
    <row r="592" spans="5:5" ht="12.75" customHeight="1" x14ac:dyDescent="0.15">
      <c r="E592" s="23"/>
    </row>
    <row r="593" spans="5:5" ht="12.75" customHeight="1" x14ac:dyDescent="0.15">
      <c r="E593" s="23"/>
    </row>
    <row r="594" spans="5:5" ht="12.75" customHeight="1" x14ac:dyDescent="0.15">
      <c r="E594" s="23"/>
    </row>
    <row r="595" spans="5:5" ht="12.75" customHeight="1" x14ac:dyDescent="0.15">
      <c r="E595" s="23"/>
    </row>
    <row r="596" spans="5:5" ht="12.75" customHeight="1" x14ac:dyDescent="0.15">
      <c r="E596" s="23"/>
    </row>
    <row r="597" spans="5:5" ht="12.75" customHeight="1" x14ac:dyDescent="0.15">
      <c r="E597" s="23"/>
    </row>
    <row r="598" spans="5:5" ht="12.75" customHeight="1" x14ac:dyDescent="0.15">
      <c r="E598" s="23"/>
    </row>
    <row r="599" spans="5:5" ht="12.75" customHeight="1" x14ac:dyDescent="0.15">
      <c r="E599" s="23"/>
    </row>
    <row r="600" spans="5:5" ht="12.75" customHeight="1" x14ac:dyDescent="0.15">
      <c r="E600" s="23"/>
    </row>
    <row r="601" spans="5:5" ht="12.75" customHeight="1" x14ac:dyDescent="0.15">
      <c r="E601" s="23"/>
    </row>
    <row r="602" spans="5:5" ht="12.75" customHeight="1" x14ac:dyDescent="0.15">
      <c r="E602" s="23"/>
    </row>
    <row r="603" spans="5:5" ht="12.75" customHeight="1" x14ac:dyDescent="0.15">
      <c r="E603" s="23"/>
    </row>
    <row r="604" spans="5:5" ht="12.75" customHeight="1" x14ac:dyDescent="0.15">
      <c r="E604" s="23"/>
    </row>
    <row r="605" spans="5:5" ht="12.75" customHeight="1" x14ac:dyDescent="0.15">
      <c r="E605" s="23"/>
    </row>
    <row r="606" spans="5:5" ht="12.75" customHeight="1" x14ac:dyDescent="0.15">
      <c r="E606" s="23"/>
    </row>
    <row r="607" spans="5:5" ht="12.75" customHeight="1" x14ac:dyDescent="0.15">
      <c r="E607" s="23"/>
    </row>
    <row r="608" spans="5:5" ht="12.75" customHeight="1" x14ac:dyDescent="0.15">
      <c r="E608" s="23"/>
    </row>
    <row r="609" spans="5:5" ht="12.75" customHeight="1" x14ac:dyDescent="0.15">
      <c r="E609" s="23"/>
    </row>
    <row r="610" spans="5:5" ht="12.75" customHeight="1" x14ac:dyDescent="0.15">
      <c r="E610" s="23"/>
    </row>
    <row r="611" spans="5:5" ht="12.75" customHeight="1" x14ac:dyDescent="0.15">
      <c r="E611" s="23"/>
    </row>
    <row r="612" spans="5:5" ht="12.75" customHeight="1" x14ac:dyDescent="0.15">
      <c r="E612" s="23"/>
    </row>
    <row r="613" spans="5:5" ht="12.75" customHeight="1" x14ac:dyDescent="0.15">
      <c r="E613" s="23"/>
    </row>
    <row r="614" spans="5:5" ht="12.75" customHeight="1" x14ac:dyDescent="0.15">
      <c r="E614" s="23"/>
    </row>
    <row r="615" spans="5:5" ht="12.75" customHeight="1" x14ac:dyDescent="0.15">
      <c r="E615" s="23"/>
    </row>
    <row r="616" spans="5:5" ht="12.75" customHeight="1" x14ac:dyDescent="0.15">
      <c r="E616" s="23"/>
    </row>
    <row r="617" spans="5:5" ht="12.75" customHeight="1" x14ac:dyDescent="0.15">
      <c r="E617" s="23"/>
    </row>
    <row r="618" spans="5:5" ht="12.75" customHeight="1" x14ac:dyDescent="0.15">
      <c r="E618" s="23"/>
    </row>
    <row r="619" spans="5:5" ht="12.75" customHeight="1" x14ac:dyDescent="0.15">
      <c r="E619" s="23"/>
    </row>
    <row r="620" spans="5:5" ht="12.75" customHeight="1" x14ac:dyDescent="0.15">
      <c r="E620" s="23"/>
    </row>
    <row r="621" spans="5:5" ht="12.75" customHeight="1" x14ac:dyDescent="0.15">
      <c r="E621" s="23"/>
    </row>
    <row r="622" spans="5:5" ht="12.75" customHeight="1" x14ac:dyDescent="0.15">
      <c r="E622" s="23"/>
    </row>
    <row r="623" spans="5:5" ht="12.75" customHeight="1" x14ac:dyDescent="0.15">
      <c r="E623" s="23"/>
    </row>
    <row r="624" spans="5:5" ht="12.75" customHeight="1" x14ac:dyDescent="0.15">
      <c r="E624" s="23"/>
    </row>
    <row r="625" spans="5:5" ht="12.75" customHeight="1" x14ac:dyDescent="0.15">
      <c r="E625" s="23"/>
    </row>
    <row r="626" spans="5:5" ht="12.75" customHeight="1" x14ac:dyDescent="0.15">
      <c r="E626" s="23"/>
    </row>
    <row r="627" spans="5:5" ht="12.75" customHeight="1" x14ac:dyDescent="0.15">
      <c r="E627" s="23"/>
    </row>
    <row r="628" spans="5:5" ht="12.75" customHeight="1" x14ac:dyDescent="0.15">
      <c r="E628" s="23"/>
    </row>
    <row r="629" spans="5:5" ht="12.75" customHeight="1" x14ac:dyDescent="0.15">
      <c r="E629" s="23"/>
    </row>
    <row r="630" spans="5:5" ht="12.75" customHeight="1" x14ac:dyDescent="0.15">
      <c r="E630" s="23"/>
    </row>
    <row r="631" spans="5:5" ht="12.75" customHeight="1" x14ac:dyDescent="0.15">
      <c r="E631" s="23"/>
    </row>
    <row r="632" spans="5:5" ht="12.75" customHeight="1" x14ac:dyDescent="0.15">
      <c r="E632" s="23"/>
    </row>
    <row r="633" spans="5:5" ht="12.75" customHeight="1" x14ac:dyDescent="0.15">
      <c r="E633" s="23"/>
    </row>
    <row r="634" spans="5:5" ht="12.75" customHeight="1" x14ac:dyDescent="0.15">
      <c r="E634" s="23"/>
    </row>
    <row r="635" spans="5:5" ht="12.75" customHeight="1" x14ac:dyDescent="0.15">
      <c r="E635" s="23"/>
    </row>
    <row r="636" spans="5:5" ht="12.75" customHeight="1" x14ac:dyDescent="0.15">
      <c r="E636" s="23"/>
    </row>
    <row r="637" spans="5:5" ht="12.75" customHeight="1" x14ac:dyDescent="0.15">
      <c r="E637" s="23"/>
    </row>
    <row r="638" spans="5:5" ht="12.75" customHeight="1" x14ac:dyDescent="0.15">
      <c r="E638" s="23"/>
    </row>
    <row r="639" spans="5:5" ht="12.75" customHeight="1" x14ac:dyDescent="0.15">
      <c r="E639" s="23"/>
    </row>
    <row r="640" spans="5:5" ht="12.75" customHeight="1" x14ac:dyDescent="0.15">
      <c r="E640" s="23"/>
    </row>
    <row r="641" spans="5:5" ht="12.75" customHeight="1" x14ac:dyDescent="0.15">
      <c r="E641" s="23"/>
    </row>
    <row r="642" spans="5:5" ht="12.75" customHeight="1" x14ac:dyDescent="0.15">
      <c r="E642" s="23"/>
    </row>
    <row r="643" spans="5:5" ht="12.75" customHeight="1" x14ac:dyDescent="0.15">
      <c r="E643" s="23"/>
    </row>
    <row r="644" spans="5:5" ht="12.75" customHeight="1" x14ac:dyDescent="0.15">
      <c r="E644" s="23"/>
    </row>
    <row r="645" spans="5:5" ht="12.75" customHeight="1" x14ac:dyDescent="0.15">
      <c r="E645" s="23"/>
    </row>
    <row r="646" spans="5:5" ht="12.75" customHeight="1" x14ac:dyDescent="0.15">
      <c r="E646" s="23"/>
    </row>
    <row r="647" spans="5:5" ht="12.75" customHeight="1" x14ac:dyDescent="0.15">
      <c r="E647" s="23"/>
    </row>
    <row r="648" spans="5:5" ht="12.75" customHeight="1" x14ac:dyDescent="0.15">
      <c r="E648" s="23"/>
    </row>
    <row r="649" spans="5:5" ht="12.75" customHeight="1" x14ac:dyDescent="0.15">
      <c r="E649" s="23"/>
    </row>
    <row r="650" spans="5:5" ht="12.75" customHeight="1" x14ac:dyDescent="0.15">
      <c r="E650" s="23"/>
    </row>
    <row r="651" spans="5:5" ht="12.75" customHeight="1" x14ac:dyDescent="0.15">
      <c r="E651" s="23"/>
    </row>
    <row r="652" spans="5:5" ht="12.75" customHeight="1" x14ac:dyDescent="0.15">
      <c r="E652" s="23"/>
    </row>
    <row r="653" spans="5:5" ht="12.75" customHeight="1" x14ac:dyDescent="0.15">
      <c r="E653" s="23"/>
    </row>
    <row r="654" spans="5:5" ht="12.75" customHeight="1" x14ac:dyDescent="0.15">
      <c r="E654" s="23"/>
    </row>
    <row r="655" spans="5:5" ht="12.75" customHeight="1" x14ac:dyDescent="0.15">
      <c r="E655" s="23"/>
    </row>
    <row r="656" spans="5:5" ht="12.75" customHeight="1" x14ac:dyDescent="0.15">
      <c r="E656" s="23"/>
    </row>
    <row r="657" spans="5:5" ht="12.75" customHeight="1" x14ac:dyDescent="0.15">
      <c r="E657" s="23"/>
    </row>
    <row r="658" spans="5:5" ht="12.75" customHeight="1" x14ac:dyDescent="0.15">
      <c r="E658" s="23"/>
    </row>
    <row r="659" spans="5:5" ht="12.75" customHeight="1" x14ac:dyDescent="0.15">
      <c r="E659" s="23"/>
    </row>
    <row r="660" spans="5:5" ht="12.75" customHeight="1" x14ac:dyDescent="0.15">
      <c r="E660" s="23"/>
    </row>
    <row r="661" spans="5:5" ht="12.75" customHeight="1" x14ac:dyDescent="0.15">
      <c r="E661" s="23"/>
    </row>
    <row r="662" spans="5:5" ht="12.75" customHeight="1" x14ac:dyDescent="0.15">
      <c r="E662" s="23"/>
    </row>
    <row r="663" spans="5:5" ht="12.75" customHeight="1" x14ac:dyDescent="0.15">
      <c r="E663" s="23"/>
    </row>
    <row r="664" spans="5:5" ht="12.75" customHeight="1" x14ac:dyDescent="0.15">
      <c r="E664" s="23"/>
    </row>
    <row r="665" spans="5:5" ht="12.75" customHeight="1" x14ac:dyDescent="0.15">
      <c r="E665" s="23"/>
    </row>
    <row r="666" spans="5:5" ht="12.75" customHeight="1" x14ac:dyDescent="0.15">
      <c r="E666" s="23"/>
    </row>
    <row r="667" spans="5:5" ht="12.75" customHeight="1" x14ac:dyDescent="0.15">
      <c r="E667" s="23"/>
    </row>
    <row r="668" spans="5:5" ht="12.75" customHeight="1" x14ac:dyDescent="0.15">
      <c r="E668" s="23"/>
    </row>
    <row r="669" spans="5:5" ht="12.75" customHeight="1" x14ac:dyDescent="0.15">
      <c r="E669" s="23"/>
    </row>
    <row r="670" spans="5:5" ht="12.75" customHeight="1" x14ac:dyDescent="0.15">
      <c r="E670" s="23"/>
    </row>
    <row r="671" spans="5:5" ht="12.75" customHeight="1" x14ac:dyDescent="0.15">
      <c r="E671" s="23"/>
    </row>
    <row r="672" spans="5:5" ht="12.75" customHeight="1" x14ac:dyDescent="0.15">
      <c r="E672" s="23"/>
    </row>
    <row r="673" spans="5:5" ht="12.75" customHeight="1" x14ac:dyDescent="0.15">
      <c r="E673" s="23"/>
    </row>
    <row r="674" spans="5:5" ht="12.75" customHeight="1" x14ac:dyDescent="0.15">
      <c r="E674" s="23"/>
    </row>
    <row r="675" spans="5:5" ht="12.75" customHeight="1" x14ac:dyDescent="0.15">
      <c r="E675" s="23"/>
    </row>
    <row r="676" spans="5:5" ht="12.75" customHeight="1" x14ac:dyDescent="0.15">
      <c r="E676" s="23"/>
    </row>
    <row r="677" spans="5:5" ht="12.75" customHeight="1" x14ac:dyDescent="0.15">
      <c r="E677" s="23"/>
    </row>
    <row r="678" spans="5:5" ht="12.75" customHeight="1" x14ac:dyDescent="0.15">
      <c r="E678" s="23"/>
    </row>
    <row r="679" spans="5:5" ht="12.75" customHeight="1" x14ac:dyDescent="0.15">
      <c r="E679" s="23"/>
    </row>
    <row r="680" spans="5:5" ht="12.75" customHeight="1" x14ac:dyDescent="0.15">
      <c r="E680" s="23"/>
    </row>
    <row r="681" spans="5:5" ht="12.75" customHeight="1" x14ac:dyDescent="0.15">
      <c r="E681" s="23"/>
    </row>
    <row r="682" spans="5:5" ht="12.75" customHeight="1" x14ac:dyDescent="0.15">
      <c r="E682" s="23"/>
    </row>
    <row r="683" spans="5:5" ht="12.75" customHeight="1" x14ac:dyDescent="0.15">
      <c r="E683" s="23"/>
    </row>
    <row r="684" spans="5:5" ht="12.75" customHeight="1" x14ac:dyDescent="0.15">
      <c r="E684" s="23"/>
    </row>
    <row r="685" spans="5:5" ht="12.75" customHeight="1" x14ac:dyDescent="0.15">
      <c r="E685" s="23"/>
    </row>
    <row r="686" spans="5:5" ht="12.75" customHeight="1" x14ac:dyDescent="0.15">
      <c r="E686" s="23"/>
    </row>
    <row r="687" spans="5:5" ht="12.75" customHeight="1" x14ac:dyDescent="0.15">
      <c r="E687" s="23"/>
    </row>
    <row r="688" spans="5:5" ht="12.75" customHeight="1" x14ac:dyDescent="0.15">
      <c r="E688" s="23"/>
    </row>
    <row r="689" spans="5:5" ht="12.75" customHeight="1" x14ac:dyDescent="0.15">
      <c r="E689" s="23"/>
    </row>
    <row r="690" spans="5:5" ht="12.75" customHeight="1" x14ac:dyDescent="0.15">
      <c r="E690" s="23"/>
    </row>
    <row r="691" spans="5:5" ht="12.75" customHeight="1" x14ac:dyDescent="0.15">
      <c r="E691" s="23"/>
    </row>
    <row r="692" spans="5:5" ht="12.75" customHeight="1" x14ac:dyDescent="0.15">
      <c r="E692" s="23"/>
    </row>
    <row r="693" spans="5:5" ht="12.75" customHeight="1" x14ac:dyDescent="0.15">
      <c r="E693" s="23"/>
    </row>
    <row r="694" spans="5:5" ht="12.75" customHeight="1" x14ac:dyDescent="0.15">
      <c r="E694" s="23"/>
    </row>
    <row r="695" spans="5:5" ht="12.75" customHeight="1" x14ac:dyDescent="0.15">
      <c r="E695" s="23"/>
    </row>
    <row r="696" spans="5:5" ht="12.75" customHeight="1" x14ac:dyDescent="0.15">
      <c r="E696" s="23"/>
    </row>
    <row r="697" spans="5:5" ht="12.75" customHeight="1" x14ac:dyDescent="0.15">
      <c r="E697" s="23"/>
    </row>
    <row r="698" spans="5:5" ht="12.75" customHeight="1" x14ac:dyDescent="0.15">
      <c r="E698" s="23"/>
    </row>
    <row r="699" spans="5:5" ht="12.75" customHeight="1" x14ac:dyDescent="0.15">
      <c r="E699" s="23"/>
    </row>
    <row r="700" spans="5:5" ht="12.75" customHeight="1" x14ac:dyDescent="0.15">
      <c r="E700" s="23"/>
    </row>
    <row r="701" spans="5:5" ht="12.75" customHeight="1" x14ac:dyDescent="0.15">
      <c r="E701" s="23"/>
    </row>
    <row r="702" spans="5:5" ht="12.75" customHeight="1" x14ac:dyDescent="0.15">
      <c r="E702" s="23"/>
    </row>
    <row r="703" spans="5:5" ht="12.75" customHeight="1" x14ac:dyDescent="0.15">
      <c r="E703" s="23"/>
    </row>
    <row r="704" spans="5:5" ht="12.75" customHeight="1" x14ac:dyDescent="0.15">
      <c r="E704" s="23"/>
    </row>
    <row r="705" spans="5:5" ht="12.75" customHeight="1" x14ac:dyDescent="0.15">
      <c r="E705" s="23"/>
    </row>
    <row r="706" spans="5:5" ht="12.75" customHeight="1" x14ac:dyDescent="0.15">
      <c r="E706" s="23"/>
    </row>
    <row r="707" spans="5:5" ht="12.75" customHeight="1" x14ac:dyDescent="0.15">
      <c r="E707" s="23"/>
    </row>
    <row r="708" spans="5:5" ht="12.75" customHeight="1" x14ac:dyDescent="0.15">
      <c r="E708" s="23"/>
    </row>
    <row r="709" spans="5:5" ht="12.75" customHeight="1" x14ac:dyDescent="0.15">
      <c r="E709" s="23"/>
    </row>
    <row r="710" spans="5:5" ht="12.75" customHeight="1" x14ac:dyDescent="0.15">
      <c r="E710" s="23"/>
    </row>
    <row r="711" spans="5:5" ht="12.75" customHeight="1" x14ac:dyDescent="0.15">
      <c r="E711" s="23"/>
    </row>
    <row r="712" spans="5:5" ht="12.75" customHeight="1" x14ac:dyDescent="0.15">
      <c r="E712" s="23"/>
    </row>
    <row r="713" spans="5:5" ht="12.75" customHeight="1" x14ac:dyDescent="0.15">
      <c r="E713" s="23"/>
    </row>
    <row r="714" spans="5:5" ht="12.75" customHeight="1" x14ac:dyDescent="0.15">
      <c r="E714" s="23"/>
    </row>
    <row r="715" spans="5:5" ht="12.75" customHeight="1" x14ac:dyDescent="0.15">
      <c r="E715" s="23"/>
    </row>
    <row r="716" spans="5:5" ht="12.75" customHeight="1" x14ac:dyDescent="0.15">
      <c r="E716" s="23"/>
    </row>
    <row r="717" spans="5:5" ht="12.75" customHeight="1" x14ac:dyDescent="0.15">
      <c r="E717" s="23"/>
    </row>
    <row r="718" spans="5:5" ht="12.75" customHeight="1" x14ac:dyDescent="0.15">
      <c r="E718" s="23"/>
    </row>
    <row r="719" spans="5:5" ht="12.75" customHeight="1" x14ac:dyDescent="0.15">
      <c r="E719" s="23"/>
    </row>
    <row r="720" spans="5:5" ht="12.75" customHeight="1" x14ac:dyDescent="0.15">
      <c r="E720" s="23"/>
    </row>
    <row r="721" spans="5:5" ht="12.75" customHeight="1" x14ac:dyDescent="0.15">
      <c r="E721" s="23"/>
    </row>
    <row r="722" spans="5:5" ht="12.75" customHeight="1" x14ac:dyDescent="0.15">
      <c r="E722" s="23"/>
    </row>
    <row r="723" spans="5:5" ht="12.75" customHeight="1" x14ac:dyDescent="0.15">
      <c r="E723" s="23"/>
    </row>
    <row r="724" spans="5:5" ht="12.75" customHeight="1" x14ac:dyDescent="0.15">
      <c r="E724" s="23"/>
    </row>
    <row r="725" spans="5:5" ht="12.75" customHeight="1" x14ac:dyDescent="0.15">
      <c r="E725" s="23"/>
    </row>
    <row r="726" spans="5:5" ht="12.75" customHeight="1" x14ac:dyDescent="0.15">
      <c r="E726" s="23"/>
    </row>
    <row r="727" spans="5:5" ht="12.75" customHeight="1" x14ac:dyDescent="0.15">
      <c r="E727" s="23"/>
    </row>
    <row r="728" spans="5:5" ht="12.75" customHeight="1" x14ac:dyDescent="0.15">
      <c r="E728" s="23"/>
    </row>
    <row r="729" spans="5:5" ht="12.75" customHeight="1" x14ac:dyDescent="0.15">
      <c r="E729" s="23"/>
    </row>
    <row r="730" spans="5:5" ht="12.75" customHeight="1" x14ac:dyDescent="0.15">
      <c r="E730" s="23"/>
    </row>
    <row r="731" spans="5:5" ht="12.75" customHeight="1" x14ac:dyDescent="0.15">
      <c r="E731" s="23"/>
    </row>
    <row r="732" spans="5:5" ht="12.75" customHeight="1" x14ac:dyDescent="0.15">
      <c r="E732" s="23"/>
    </row>
    <row r="733" spans="5:5" ht="12.75" customHeight="1" x14ac:dyDescent="0.15">
      <c r="E733" s="23"/>
    </row>
    <row r="734" spans="5:5" ht="12.75" customHeight="1" x14ac:dyDescent="0.15">
      <c r="E734" s="23"/>
    </row>
    <row r="735" spans="5:5" ht="12.75" customHeight="1" x14ac:dyDescent="0.15">
      <c r="E735" s="23"/>
    </row>
    <row r="736" spans="5:5" ht="12.75" customHeight="1" x14ac:dyDescent="0.15">
      <c r="E736" s="23"/>
    </row>
    <row r="737" spans="5:5" ht="12.75" customHeight="1" x14ac:dyDescent="0.15">
      <c r="E737" s="23"/>
    </row>
    <row r="738" spans="5:5" ht="12.75" customHeight="1" x14ac:dyDescent="0.15">
      <c r="E738" s="23"/>
    </row>
    <row r="739" spans="5:5" ht="12.75" customHeight="1" x14ac:dyDescent="0.15">
      <c r="E739" s="23"/>
    </row>
    <row r="740" spans="5:5" ht="12.75" customHeight="1" x14ac:dyDescent="0.15">
      <c r="E740" s="23"/>
    </row>
    <row r="741" spans="5:5" ht="12.75" customHeight="1" x14ac:dyDescent="0.15">
      <c r="E741" s="23"/>
    </row>
    <row r="742" spans="5:5" ht="12.75" customHeight="1" x14ac:dyDescent="0.15">
      <c r="E742" s="23"/>
    </row>
    <row r="743" spans="5:5" ht="12.75" customHeight="1" x14ac:dyDescent="0.15">
      <c r="E743" s="23"/>
    </row>
    <row r="744" spans="5:5" ht="12.75" customHeight="1" x14ac:dyDescent="0.15">
      <c r="E744" s="23"/>
    </row>
    <row r="745" spans="5:5" ht="12.75" customHeight="1" x14ac:dyDescent="0.15">
      <c r="E745" s="23"/>
    </row>
    <row r="746" spans="5:5" ht="12.75" customHeight="1" x14ac:dyDescent="0.15">
      <c r="E746" s="23"/>
    </row>
    <row r="747" spans="5:5" ht="12.75" customHeight="1" x14ac:dyDescent="0.15">
      <c r="E747" s="23"/>
    </row>
    <row r="748" spans="5:5" ht="12.75" customHeight="1" x14ac:dyDescent="0.15">
      <c r="E748" s="23"/>
    </row>
    <row r="749" spans="5:5" ht="12.75" customHeight="1" x14ac:dyDescent="0.15">
      <c r="E749" s="23"/>
    </row>
    <row r="750" spans="5:5" ht="12.75" customHeight="1" x14ac:dyDescent="0.15">
      <c r="E750" s="23"/>
    </row>
    <row r="751" spans="5:5" ht="12.75" customHeight="1" x14ac:dyDescent="0.15">
      <c r="E751" s="23"/>
    </row>
    <row r="752" spans="5:5" ht="12.75" customHeight="1" x14ac:dyDescent="0.15">
      <c r="E752" s="23"/>
    </row>
    <row r="753" spans="5:5" ht="12.75" customHeight="1" x14ac:dyDescent="0.15">
      <c r="E753" s="23"/>
    </row>
    <row r="754" spans="5:5" ht="12.75" customHeight="1" x14ac:dyDescent="0.15">
      <c r="E754" s="23"/>
    </row>
    <row r="755" spans="5:5" ht="12.75" customHeight="1" x14ac:dyDescent="0.15">
      <c r="E755" s="23"/>
    </row>
    <row r="756" spans="5:5" ht="12.75" customHeight="1" x14ac:dyDescent="0.15">
      <c r="E756" s="23"/>
    </row>
    <row r="757" spans="5:5" ht="12.75" customHeight="1" x14ac:dyDescent="0.15">
      <c r="E757" s="23"/>
    </row>
    <row r="758" spans="5:5" ht="12.75" customHeight="1" x14ac:dyDescent="0.15">
      <c r="E758" s="23"/>
    </row>
    <row r="759" spans="5:5" ht="12.75" customHeight="1" x14ac:dyDescent="0.15">
      <c r="E759" s="23"/>
    </row>
    <row r="760" spans="5:5" ht="12.75" customHeight="1" x14ac:dyDescent="0.15">
      <c r="E760" s="23"/>
    </row>
    <row r="761" spans="5:5" ht="12.75" customHeight="1" x14ac:dyDescent="0.15">
      <c r="E761" s="23"/>
    </row>
    <row r="762" spans="5:5" ht="12.75" customHeight="1" x14ac:dyDescent="0.15">
      <c r="E762" s="23"/>
    </row>
    <row r="763" spans="5:5" ht="12.75" customHeight="1" x14ac:dyDescent="0.15">
      <c r="E763" s="23"/>
    </row>
    <row r="764" spans="5:5" ht="12.75" customHeight="1" x14ac:dyDescent="0.15">
      <c r="E764" s="23"/>
    </row>
    <row r="765" spans="5:5" ht="12.75" customHeight="1" x14ac:dyDescent="0.15">
      <c r="E765" s="23"/>
    </row>
    <row r="766" spans="5:5" ht="12.75" customHeight="1" x14ac:dyDescent="0.15">
      <c r="E766" s="23"/>
    </row>
    <row r="767" spans="5:5" ht="12.75" customHeight="1" x14ac:dyDescent="0.15">
      <c r="E767" s="23"/>
    </row>
    <row r="768" spans="5:5" ht="12.75" customHeight="1" x14ac:dyDescent="0.15">
      <c r="E768" s="23"/>
    </row>
    <row r="769" spans="5:5" ht="12.75" customHeight="1" x14ac:dyDescent="0.15">
      <c r="E769" s="23"/>
    </row>
    <row r="770" spans="5:5" ht="12.75" customHeight="1" x14ac:dyDescent="0.15">
      <c r="E770" s="23"/>
    </row>
    <row r="771" spans="5:5" ht="12.75" customHeight="1" x14ac:dyDescent="0.15">
      <c r="E771" s="23"/>
    </row>
    <row r="772" spans="5:5" ht="12.75" customHeight="1" x14ac:dyDescent="0.15">
      <c r="E772" s="23"/>
    </row>
    <row r="773" spans="5:5" ht="12.75" customHeight="1" x14ac:dyDescent="0.15">
      <c r="E773" s="23"/>
    </row>
    <row r="774" spans="5:5" ht="12.75" customHeight="1" x14ac:dyDescent="0.15">
      <c r="E774" s="23"/>
    </row>
    <row r="775" spans="5:5" ht="12.75" customHeight="1" x14ac:dyDescent="0.15">
      <c r="E775" s="23"/>
    </row>
    <row r="776" spans="5:5" ht="12.75" customHeight="1" x14ac:dyDescent="0.15">
      <c r="E776" s="23"/>
    </row>
    <row r="777" spans="5:5" ht="12.75" customHeight="1" x14ac:dyDescent="0.15">
      <c r="E777" s="23"/>
    </row>
    <row r="778" spans="5:5" ht="12.75" customHeight="1" x14ac:dyDescent="0.15">
      <c r="E778" s="23"/>
    </row>
    <row r="779" spans="5:5" ht="12.75" customHeight="1" x14ac:dyDescent="0.15">
      <c r="E779" s="23"/>
    </row>
    <row r="780" spans="5:5" ht="12.75" customHeight="1" x14ac:dyDescent="0.15">
      <c r="E780" s="23"/>
    </row>
    <row r="781" spans="5:5" ht="12.75" customHeight="1" x14ac:dyDescent="0.15">
      <c r="E781" s="23"/>
    </row>
    <row r="782" spans="5:5" ht="12.75" customHeight="1" x14ac:dyDescent="0.15">
      <c r="E782" s="23"/>
    </row>
    <row r="783" spans="5:5" ht="12.75" customHeight="1" x14ac:dyDescent="0.15">
      <c r="E783" s="23"/>
    </row>
    <row r="784" spans="5:5" ht="12.75" customHeight="1" x14ac:dyDescent="0.15">
      <c r="E784" s="23"/>
    </row>
    <row r="785" spans="5:5" ht="12.75" customHeight="1" x14ac:dyDescent="0.15">
      <c r="E785" s="23"/>
    </row>
    <row r="786" spans="5:5" ht="12.75" customHeight="1" x14ac:dyDescent="0.15">
      <c r="E786" s="23"/>
    </row>
    <row r="787" spans="5:5" ht="12.75" customHeight="1" x14ac:dyDescent="0.15">
      <c r="E787" s="23"/>
    </row>
    <row r="788" spans="5:5" ht="12.75" customHeight="1" x14ac:dyDescent="0.15">
      <c r="E788" s="23"/>
    </row>
    <row r="789" spans="5:5" ht="12.75" customHeight="1" x14ac:dyDescent="0.15">
      <c r="E789" s="23"/>
    </row>
    <row r="790" spans="5:5" ht="12.75" customHeight="1" x14ac:dyDescent="0.15">
      <c r="E790" s="23"/>
    </row>
    <row r="791" spans="5:5" ht="12.75" customHeight="1" x14ac:dyDescent="0.15">
      <c r="E791" s="23"/>
    </row>
    <row r="792" spans="5:5" ht="12.75" customHeight="1" x14ac:dyDescent="0.15">
      <c r="E792" s="23"/>
    </row>
    <row r="793" spans="5:5" ht="12.75" customHeight="1" x14ac:dyDescent="0.15">
      <c r="E793" s="23"/>
    </row>
    <row r="794" spans="5:5" ht="12.75" customHeight="1" x14ac:dyDescent="0.15">
      <c r="E794" s="23"/>
    </row>
    <row r="795" spans="5:5" ht="12.75" customHeight="1" x14ac:dyDescent="0.15">
      <c r="E795" s="23"/>
    </row>
    <row r="796" spans="5:5" ht="12.75" customHeight="1" x14ac:dyDescent="0.15">
      <c r="E796" s="23"/>
    </row>
    <row r="797" spans="5:5" ht="12.75" customHeight="1" x14ac:dyDescent="0.15">
      <c r="E797" s="23"/>
    </row>
    <row r="798" spans="5:5" ht="12.75" customHeight="1" x14ac:dyDescent="0.15">
      <c r="E798" s="23"/>
    </row>
    <row r="799" spans="5:5" ht="12.75" customHeight="1" x14ac:dyDescent="0.15">
      <c r="E799" s="23"/>
    </row>
    <row r="800" spans="5:5" ht="12.75" customHeight="1" x14ac:dyDescent="0.15">
      <c r="E800" s="23"/>
    </row>
    <row r="801" spans="5:5" ht="12.75" customHeight="1" x14ac:dyDescent="0.15">
      <c r="E801" s="23"/>
    </row>
    <row r="802" spans="5:5" ht="12.75" customHeight="1" x14ac:dyDescent="0.15">
      <c r="E802" s="23"/>
    </row>
    <row r="803" spans="5:5" ht="12.75" customHeight="1" x14ac:dyDescent="0.15">
      <c r="E803" s="23"/>
    </row>
    <row r="804" spans="5:5" ht="12.75" customHeight="1" x14ac:dyDescent="0.15">
      <c r="E804" s="23"/>
    </row>
    <row r="805" spans="5:5" ht="12.75" customHeight="1" x14ac:dyDescent="0.15">
      <c r="E805" s="23"/>
    </row>
    <row r="806" spans="5:5" ht="12.75" customHeight="1" x14ac:dyDescent="0.15">
      <c r="E806" s="23"/>
    </row>
    <row r="807" spans="5:5" ht="12.75" customHeight="1" x14ac:dyDescent="0.15">
      <c r="E807" s="23"/>
    </row>
    <row r="808" spans="5:5" ht="12.75" customHeight="1" x14ac:dyDescent="0.15">
      <c r="E808" s="23"/>
    </row>
    <row r="809" spans="5:5" ht="12.75" customHeight="1" x14ac:dyDescent="0.15">
      <c r="E809" s="23"/>
    </row>
    <row r="810" spans="5:5" ht="12.75" customHeight="1" x14ac:dyDescent="0.15">
      <c r="E810" s="23"/>
    </row>
    <row r="811" spans="5:5" ht="12.75" customHeight="1" x14ac:dyDescent="0.15">
      <c r="E811" s="23"/>
    </row>
    <row r="812" spans="5:5" ht="12.75" customHeight="1" x14ac:dyDescent="0.15">
      <c r="E812" s="23"/>
    </row>
    <row r="813" spans="5:5" ht="12.75" customHeight="1" x14ac:dyDescent="0.15">
      <c r="E813" s="23"/>
    </row>
    <row r="814" spans="5:5" ht="12.75" customHeight="1" x14ac:dyDescent="0.15">
      <c r="E814" s="23"/>
    </row>
    <row r="815" spans="5:5" ht="12.75" customHeight="1" x14ac:dyDescent="0.15">
      <c r="E815" s="23"/>
    </row>
    <row r="816" spans="5:5" ht="12.75" customHeight="1" x14ac:dyDescent="0.15">
      <c r="E816" s="23"/>
    </row>
    <row r="817" spans="5:5" ht="12.75" customHeight="1" x14ac:dyDescent="0.15">
      <c r="E817" s="23"/>
    </row>
    <row r="818" spans="5:5" ht="12.75" customHeight="1" x14ac:dyDescent="0.15">
      <c r="E818" s="23"/>
    </row>
    <row r="819" spans="5:5" ht="12.75" customHeight="1" x14ac:dyDescent="0.15">
      <c r="E819" s="23"/>
    </row>
    <row r="820" spans="5:5" ht="12.75" customHeight="1" x14ac:dyDescent="0.15">
      <c r="E820" s="23"/>
    </row>
    <row r="821" spans="5:5" ht="12.75" customHeight="1" x14ac:dyDescent="0.15">
      <c r="E821" s="23"/>
    </row>
    <row r="822" spans="5:5" ht="12.75" customHeight="1" x14ac:dyDescent="0.15">
      <c r="E822" s="23"/>
    </row>
    <row r="823" spans="5:5" ht="12.75" customHeight="1" x14ac:dyDescent="0.15">
      <c r="E823" s="23"/>
    </row>
    <row r="824" spans="5:5" ht="12.75" customHeight="1" x14ac:dyDescent="0.15">
      <c r="E824" s="23"/>
    </row>
    <row r="825" spans="5:5" ht="12.75" customHeight="1" x14ac:dyDescent="0.15">
      <c r="E825" s="23"/>
    </row>
    <row r="826" spans="5:5" ht="12.75" customHeight="1" x14ac:dyDescent="0.15">
      <c r="E826" s="23"/>
    </row>
    <row r="827" spans="5:5" ht="12.75" customHeight="1" x14ac:dyDescent="0.15">
      <c r="E827" s="23"/>
    </row>
    <row r="828" spans="5:5" ht="12.75" customHeight="1" x14ac:dyDescent="0.15">
      <c r="E828" s="23"/>
    </row>
    <row r="829" spans="5:5" ht="12.75" customHeight="1" x14ac:dyDescent="0.15">
      <c r="E829" s="23"/>
    </row>
    <row r="830" spans="5:5" ht="12.75" customHeight="1" x14ac:dyDescent="0.15">
      <c r="E830" s="23"/>
    </row>
    <row r="831" spans="5:5" ht="12.75" customHeight="1" x14ac:dyDescent="0.15">
      <c r="E831" s="23"/>
    </row>
    <row r="832" spans="5:5" ht="12.75" customHeight="1" x14ac:dyDescent="0.15">
      <c r="E832" s="23"/>
    </row>
    <row r="833" spans="5:5" ht="12.75" customHeight="1" x14ac:dyDescent="0.15">
      <c r="E833" s="23"/>
    </row>
    <row r="834" spans="5:5" ht="12.75" customHeight="1" x14ac:dyDescent="0.15">
      <c r="E834" s="23"/>
    </row>
    <row r="835" spans="5:5" ht="12.75" customHeight="1" x14ac:dyDescent="0.15">
      <c r="E835" s="23"/>
    </row>
    <row r="836" spans="5:5" ht="12.75" customHeight="1" x14ac:dyDescent="0.15">
      <c r="E836" s="23"/>
    </row>
    <row r="837" spans="5:5" ht="12.75" customHeight="1" x14ac:dyDescent="0.15">
      <c r="E837" s="23"/>
    </row>
    <row r="838" spans="5:5" ht="12.75" customHeight="1" x14ac:dyDescent="0.15">
      <c r="E838" s="23"/>
    </row>
    <row r="839" spans="5:5" ht="12.75" customHeight="1" x14ac:dyDescent="0.15">
      <c r="E839" s="23"/>
    </row>
    <row r="840" spans="5:5" ht="12.75" customHeight="1" x14ac:dyDescent="0.15">
      <c r="E840" s="23"/>
    </row>
    <row r="841" spans="5:5" ht="12.75" customHeight="1" x14ac:dyDescent="0.15">
      <c r="E841" s="23"/>
    </row>
    <row r="842" spans="5:5" ht="12.75" customHeight="1" x14ac:dyDescent="0.15">
      <c r="E842" s="23"/>
    </row>
    <row r="843" spans="5:5" ht="12.75" customHeight="1" x14ac:dyDescent="0.15">
      <c r="E843" s="23"/>
    </row>
    <row r="844" spans="5:5" ht="12.75" customHeight="1" x14ac:dyDescent="0.15">
      <c r="E844" s="23"/>
    </row>
    <row r="845" spans="5:5" ht="12.75" customHeight="1" x14ac:dyDescent="0.15">
      <c r="E845" s="23"/>
    </row>
    <row r="846" spans="5:5" ht="12.75" customHeight="1" x14ac:dyDescent="0.15">
      <c r="E846" s="23"/>
    </row>
    <row r="847" spans="5:5" ht="12.75" customHeight="1" x14ac:dyDescent="0.15">
      <c r="E847" s="23"/>
    </row>
    <row r="848" spans="5:5" ht="12.75" customHeight="1" x14ac:dyDescent="0.15">
      <c r="E848" s="23"/>
    </row>
    <row r="849" spans="5:5" ht="12.75" customHeight="1" x14ac:dyDescent="0.15">
      <c r="E849" s="23"/>
    </row>
    <row r="850" spans="5:5" ht="12.75" customHeight="1" x14ac:dyDescent="0.15">
      <c r="E850" s="23"/>
    </row>
    <row r="851" spans="5:5" ht="12.75" customHeight="1" x14ac:dyDescent="0.15">
      <c r="E851" s="23"/>
    </row>
    <row r="852" spans="5:5" ht="12.75" customHeight="1" x14ac:dyDescent="0.15">
      <c r="E852" s="23"/>
    </row>
    <row r="853" spans="5:5" ht="12.75" customHeight="1" x14ac:dyDescent="0.15">
      <c r="E853" s="23"/>
    </row>
    <row r="854" spans="5:5" ht="12.75" customHeight="1" x14ac:dyDescent="0.15">
      <c r="E854" s="23"/>
    </row>
    <row r="855" spans="5:5" ht="12.75" customHeight="1" x14ac:dyDescent="0.15">
      <c r="E855" s="23"/>
    </row>
    <row r="856" spans="5:5" ht="12.75" customHeight="1" x14ac:dyDescent="0.15">
      <c r="E856" s="23"/>
    </row>
    <row r="857" spans="5:5" ht="12.75" customHeight="1" x14ac:dyDescent="0.15">
      <c r="E857" s="23"/>
    </row>
    <row r="858" spans="5:5" ht="12.75" customHeight="1" x14ac:dyDescent="0.15">
      <c r="E858" s="23"/>
    </row>
    <row r="859" spans="5:5" ht="12.75" customHeight="1" x14ac:dyDescent="0.15">
      <c r="E859" s="23"/>
    </row>
    <row r="860" spans="5:5" ht="12.75" customHeight="1" x14ac:dyDescent="0.15">
      <c r="E860" s="23"/>
    </row>
    <row r="861" spans="5:5" ht="12.75" customHeight="1" x14ac:dyDescent="0.15">
      <c r="E861" s="23"/>
    </row>
    <row r="862" spans="5:5" ht="12.75" customHeight="1" x14ac:dyDescent="0.15">
      <c r="E862" s="23"/>
    </row>
    <row r="863" spans="5:5" ht="12.75" customHeight="1" x14ac:dyDescent="0.15">
      <c r="E863" s="23"/>
    </row>
    <row r="864" spans="5:5" ht="12.75" customHeight="1" x14ac:dyDescent="0.15">
      <c r="E864" s="23"/>
    </row>
    <row r="865" spans="5:5" ht="12.75" customHeight="1" x14ac:dyDescent="0.15">
      <c r="E865" s="23"/>
    </row>
    <row r="866" spans="5:5" ht="12.75" customHeight="1" x14ac:dyDescent="0.15">
      <c r="E866" s="23"/>
    </row>
    <row r="867" spans="5:5" ht="12.75" customHeight="1" x14ac:dyDescent="0.15">
      <c r="E867" s="23"/>
    </row>
    <row r="868" spans="5:5" ht="12.75" customHeight="1" x14ac:dyDescent="0.15">
      <c r="E868" s="23"/>
    </row>
    <row r="869" spans="5:5" ht="12.75" customHeight="1" x14ac:dyDescent="0.15">
      <c r="E869" s="23"/>
    </row>
    <row r="870" spans="5:5" ht="12.75" customHeight="1" x14ac:dyDescent="0.15">
      <c r="E870" s="23"/>
    </row>
    <row r="871" spans="5:5" ht="12.75" customHeight="1" x14ac:dyDescent="0.15">
      <c r="E871" s="23"/>
    </row>
    <row r="872" spans="5:5" ht="12.75" customHeight="1" x14ac:dyDescent="0.15">
      <c r="E872" s="23"/>
    </row>
    <row r="873" spans="5:5" ht="12.75" customHeight="1" x14ac:dyDescent="0.15">
      <c r="E873" s="23"/>
    </row>
    <row r="874" spans="5:5" ht="12.75" customHeight="1" x14ac:dyDescent="0.15">
      <c r="E874" s="23"/>
    </row>
    <row r="875" spans="5:5" ht="12.75" customHeight="1" x14ac:dyDescent="0.15">
      <c r="E875" s="23"/>
    </row>
    <row r="876" spans="5:5" ht="12.75" customHeight="1" x14ac:dyDescent="0.15">
      <c r="E876" s="23"/>
    </row>
    <row r="877" spans="5:5" ht="12.75" customHeight="1" x14ac:dyDescent="0.15">
      <c r="E877" s="23"/>
    </row>
    <row r="878" spans="5:5" ht="12.75" customHeight="1" x14ac:dyDescent="0.15">
      <c r="E878" s="23"/>
    </row>
    <row r="879" spans="5:5" ht="12.75" customHeight="1" x14ac:dyDescent="0.15">
      <c r="E879" s="23"/>
    </row>
    <row r="880" spans="5:5" ht="12.75" customHeight="1" x14ac:dyDescent="0.15">
      <c r="E880" s="23"/>
    </row>
    <row r="881" spans="5:5" ht="12.75" customHeight="1" x14ac:dyDescent="0.15">
      <c r="E881" s="23"/>
    </row>
    <row r="882" spans="5:5" ht="12.75" customHeight="1" x14ac:dyDescent="0.15">
      <c r="E882" s="23"/>
    </row>
    <row r="883" spans="5:5" ht="12.75" customHeight="1" x14ac:dyDescent="0.15">
      <c r="E883" s="23"/>
    </row>
    <row r="884" spans="5:5" ht="12.75" customHeight="1" x14ac:dyDescent="0.15">
      <c r="E884" s="23"/>
    </row>
    <row r="885" spans="5:5" ht="12.75" customHeight="1" x14ac:dyDescent="0.15">
      <c r="E885" s="23"/>
    </row>
    <row r="886" spans="5:5" ht="12.75" customHeight="1" x14ac:dyDescent="0.15">
      <c r="E886" s="23"/>
    </row>
    <row r="887" spans="5:5" ht="12.75" customHeight="1" x14ac:dyDescent="0.15">
      <c r="E887" s="23"/>
    </row>
    <row r="888" spans="5:5" ht="12.75" customHeight="1" x14ac:dyDescent="0.15">
      <c r="E888" s="23"/>
    </row>
    <row r="889" spans="5:5" ht="12.75" customHeight="1" x14ac:dyDescent="0.15">
      <c r="E889" s="23"/>
    </row>
    <row r="890" spans="5:5" ht="12.75" customHeight="1" x14ac:dyDescent="0.15">
      <c r="E890" s="23"/>
    </row>
    <row r="891" spans="5:5" ht="12.75" customHeight="1" x14ac:dyDescent="0.15">
      <c r="E891" s="23"/>
    </row>
    <row r="892" spans="5:5" ht="12.75" customHeight="1" x14ac:dyDescent="0.15">
      <c r="E892" s="23"/>
    </row>
    <row r="893" spans="5:5" ht="12.75" customHeight="1" x14ac:dyDescent="0.15">
      <c r="E893" s="23"/>
    </row>
    <row r="894" spans="5:5" ht="12.75" customHeight="1" x14ac:dyDescent="0.15">
      <c r="E894" s="23"/>
    </row>
    <row r="895" spans="5:5" ht="12.75" customHeight="1" x14ac:dyDescent="0.15">
      <c r="E895" s="23"/>
    </row>
    <row r="896" spans="5:5" ht="12.75" customHeight="1" x14ac:dyDescent="0.15">
      <c r="E896" s="23"/>
    </row>
    <row r="897" spans="5:5" ht="12.75" customHeight="1" x14ac:dyDescent="0.15">
      <c r="E897" s="23"/>
    </row>
    <row r="898" spans="5:5" ht="12.75" customHeight="1" x14ac:dyDescent="0.15">
      <c r="E898" s="23"/>
    </row>
    <row r="899" spans="5:5" ht="12.75" customHeight="1" x14ac:dyDescent="0.15">
      <c r="E899" s="23"/>
    </row>
    <row r="900" spans="5:5" ht="12.75" customHeight="1" x14ac:dyDescent="0.15">
      <c r="E900" s="23"/>
    </row>
    <row r="901" spans="5:5" ht="12.75" customHeight="1" x14ac:dyDescent="0.15">
      <c r="E901" s="23"/>
    </row>
    <row r="902" spans="5:5" ht="12.75" customHeight="1" x14ac:dyDescent="0.15">
      <c r="E902" s="23"/>
    </row>
    <row r="903" spans="5:5" ht="12.75" customHeight="1" x14ac:dyDescent="0.15">
      <c r="E903" s="23"/>
    </row>
    <row r="904" spans="5:5" ht="12.75" customHeight="1" x14ac:dyDescent="0.15">
      <c r="E904" s="23"/>
    </row>
    <row r="905" spans="5:5" ht="12.75" customHeight="1" x14ac:dyDescent="0.15">
      <c r="E905" s="23"/>
    </row>
    <row r="906" spans="5:5" ht="12.75" customHeight="1" x14ac:dyDescent="0.15">
      <c r="E906" s="23"/>
    </row>
    <row r="907" spans="5:5" ht="12.75" customHeight="1" x14ac:dyDescent="0.15">
      <c r="E907" s="23"/>
    </row>
    <row r="908" spans="5:5" ht="12.75" customHeight="1" x14ac:dyDescent="0.15">
      <c r="E908" s="23"/>
    </row>
    <row r="909" spans="5:5" ht="12.75" customHeight="1" x14ac:dyDescent="0.15">
      <c r="E909" s="23"/>
    </row>
    <row r="910" spans="5:5" ht="12.75" customHeight="1" x14ac:dyDescent="0.15">
      <c r="E910" s="23"/>
    </row>
    <row r="911" spans="5:5" ht="12.75" customHeight="1" x14ac:dyDescent="0.15">
      <c r="E911" s="23"/>
    </row>
    <row r="912" spans="5:5" ht="12.75" customHeight="1" x14ac:dyDescent="0.15">
      <c r="E912" s="23"/>
    </row>
    <row r="913" spans="5:5" ht="12.75" customHeight="1" x14ac:dyDescent="0.15">
      <c r="E913" s="23"/>
    </row>
    <row r="914" spans="5:5" ht="12.75" customHeight="1" x14ac:dyDescent="0.15">
      <c r="E914" s="23"/>
    </row>
    <row r="915" spans="5:5" ht="12.75" customHeight="1" x14ac:dyDescent="0.15">
      <c r="E915" s="23"/>
    </row>
    <row r="916" spans="5:5" ht="12.75" customHeight="1" x14ac:dyDescent="0.15">
      <c r="E916" s="23"/>
    </row>
    <row r="917" spans="5:5" ht="12.75" customHeight="1" x14ac:dyDescent="0.15">
      <c r="E917" s="23"/>
    </row>
    <row r="918" spans="5:5" ht="12.75" customHeight="1" x14ac:dyDescent="0.15">
      <c r="E918" s="23"/>
    </row>
    <row r="919" spans="5:5" ht="12.75" customHeight="1" x14ac:dyDescent="0.15">
      <c r="E919" s="23"/>
    </row>
    <row r="920" spans="5:5" ht="12.75" customHeight="1" x14ac:dyDescent="0.15">
      <c r="E920" s="23"/>
    </row>
    <row r="921" spans="5:5" ht="12.75" customHeight="1" x14ac:dyDescent="0.15">
      <c r="E921" s="23"/>
    </row>
    <row r="922" spans="5:5" ht="12.75" customHeight="1" x14ac:dyDescent="0.15">
      <c r="E922" s="23"/>
    </row>
    <row r="923" spans="5:5" ht="12.75" customHeight="1" x14ac:dyDescent="0.15">
      <c r="E923" s="23"/>
    </row>
    <row r="924" spans="5:5" ht="12.75" customHeight="1" x14ac:dyDescent="0.15">
      <c r="E924" s="23"/>
    </row>
    <row r="925" spans="5:5" ht="12.75" customHeight="1" x14ac:dyDescent="0.15">
      <c r="E925" s="23"/>
    </row>
    <row r="926" spans="5:5" ht="12.75" customHeight="1" x14ac:dyDescent="0.15">
      <c r="E926" s="23"/>
    </row>
    <row r="927" spans="5:5" ht="12.75" customHeight="1" x14ac:dyDescent="0.15">
      <c r="E927" s="23"/>
    </row>
    <row r="928" spans="5:5" ht="12.75" customHeight="1" x14ac:dyDescent="0.15">
      <c r="E928" s="23"/>
    </row>
    <row r="929" spans="5:5" ht="12.75" customHeight="1" x14ac:dyDescent="0.15">
      <c r="E929" s="23"/>
    </row>
    <row r="930" spans="5:5" ht="12.75" customHeight="1" x14ac:dyDescent="0.15">
      <c r="E930" s="23"/>
    </row>
    <row r="931" spans="5:5" ht="12.75" customHeight="1" x14ac:dyDescent="0.15">
      <c r="E931" s="23"/>
    </row>
    <row r="932" spans="5:5" ht="12.75" customHeight="1" x14ac:dyDescent="0.15">
      <c r="E932" s="23"/>
    </row>
    <row r="933" spans="5:5" ht="12.75" customHeight="1" x14ac:dyDescent="0.15">
      <c r="E933" s="23"/>
    </row>
    <row r="934" spans="5:5" ht="12.75" customHeight="1" x14ac:dyDescent="0.15">
      <c r="E934" s="23"/>
    </row>
    <row r="935" spans="5:5" ht="12.75" customHeight="1" x14ac:dyDescent="0.15">
      <c r="E935" s="23"/>
    </row>
    <row r="936" spans="5:5" ht="12.75" customHeight="1" x14ac:dyDescent="0.15">
      <c r="E936" s="23"/>
    </row>
    <row r="937" spans="5:5" ht="12.75" customHeight="1" x14ac:dyDescent="0.15">
      <c r="E937" s="23"/>
    </row>
    <row r="938" spans="5:5" ht="12.75" customHeight="1" x14ac:dyDescent="0.15">
      <c r="E938" s="23"/>
    </row>
    <row r="939" spans="5:5" ht="12.75" customHeight="1" x14ac:dyDescent="0.15">
      <c r="E939" s="23"/>
    </row>
    <row r="940" spans="5:5" ht="12.75" customHeight="1" x14ac:dyDescent="0.15">
      <c r="E940" s="23"/>
    </row>
    <row r="941" spans="5:5" ht="12.75" customHeight="1" x14ac:dyDescent="0.15">
      <c r="E941" s="23"/>
    </row>
    <row r="942" spans="5:5" ht="12.75" customHeight="1" x14ac:dyDescent="0.15">
      <c r="E942" s="23"/>
    </row>
    <row r="943" spans="5:5" ht="12.75" customHeight="1" x14ac:dyDescent="0.15">
      <c r="E943" s="23"/>
    </row>
    <row r="944" spans="5:5" ht="12.75" customHeight="1" x14ac:dyDescent="0.15">
      <c r="E944" s="23"/>
    </row>
    <row r="945" spans="5:5" ht="12.75" customHeight="1" x14ac:dyDescent="0.15">
      <c r="E945" s="23"/>
    </row>
    <row r="946" spans="5:5" ht="12.75" customHeight="1" x14ac:dyDescent="0.15">
      <c r="E946" s="23"/>
    </row>
    <row r="947" spans="5:5" ht="12.75" customHeight="1" x14ac:dyDescent="0.15">
      <c r="E947" s="23"/>
    </row>
    <row r="948" spans="5:5" ht="12.75" customHeight="1" x14ac:dyDescent="0.15">
      <c r="E948" s="23"/>
    </row>
    <row r="949" spans="5:5" ht="12.75" customHeight="1" x14ac:dyDescent="0.15">
      <c r="E949" s="23"/>
    </row>
    <row r="950" spans="5:5" ht="12.75" customHeight="1" x14ac:dyDescent="0.15">
      <c r="E950" s="23"/>
    </row>
    <row r="951" spans="5:5" ht="12.75" customHeight="1" x14ac:dyDescent="0.15">
      <c r="E951" s="23"/>
    </row>
    <row r="952" spans="5:5" ht="12.75" customHeight="1" x14ac:dyDescent="0.15">
      <c r="E952" s="23"/>
    </row>
    <row r="953" spans="5:5" ht="12.75" customHeight="1" x14ac:dyDescent="0.15">
      <c r="E953" s="23"/>
    </row>
    <row r="954" spans="5:5" ht="12.75" customHeight="1" x14ac:dyDescent="0.15">
      <c r="E954" s="23"/>
    </row>
    <row r="955" spans="5:5" ht="12.75" customHeight="1" x14ac:dyDescent="0.15">
      <c r="E955" s="23"/>
    </row>
    <row r="956" spans="5:5" ht="12.75" customHeight="1" x14ac:dyDescent="0.15">
      <c r="E956" s="23"/>
    </row>
    <row r="957" spans="5:5" ht="12.75" customHeight="1" x14ac:dyDescent="0.15">
      <c r="E957" s="23"/>
    </row>
    <row r="958" spans="5:5" ht="12.75" customHeight="1" x14ac:dyDescent="0.15">
      <c r="E958" s="23"/>
    </row>
    <row r="959" spans="5:5" ht="12.75" customHeight="1" x14ac:dyDescent="0.15">
      <c r="E959" s="23"/>
    </row>
    <row r="960" spans="5:5" ht="12.75" customHeight="1" x14ac:dyDescent="0.15">
      <c r="E960" s="23"/>
    </row>
    <row r="961" spans="5:5" ht="12.75" customHeight="1" x14ac:dyDescent="0.15">
      <c r="E961" s="23"/>
    </row>
    <row r="962" spans="5:5" ht="12.75" customHeight="1" x14ac:dyDescent="0.15">
      <c r="E962" s="23"/>
    </row>
    <row r="963" spans="5:5" ht="12.75" customHeight="1" x14ac:dyDescent="0.15">
      <c r="E963" s="23"/>
    </row>
    <row r="964" spans="5:5" ht="12.75" customHeight="1" x14ac:dyDescent="0.15">
      <c r="E964" s="23"/>
    </row>
    <row r="965" spans="5:5" ht="12.75" customHeight="1" x14ac:dyDescent="0.15">
      <c r="E965" s="23"/>
    </row>
    <row r="966" spans="5:5" ht="12.75" customHeight="1" x14ac:dyDescent="0.15">
      <c r="E966" s="23"/>
    </row>
    <row r="967" spans="5:5" ht="12.75" customHeight="1" x14ac:dyDescent="0.15">
      <c r="E967" s="23"/>
    </row>
    <row r="968" spans="5:5" ht="12.75" customHeight="1" x14ac:dyDescent="0.15">
      <c r="E968" s="23"/>
    </row>
    <row r="969" spans="5:5" ht="12.75" customHeight="1" x14ac:dyDescent="0.15">
      <c r="E969" s="23"/>
    </row>
    <row r="970" spans="5:5" ht="12.75" customHeight="1" x14ac:dyDescent="0.15">
      <c r="E970" s="23"/>
    </row>
    <row r="971" spans="5:5" ht="12.75" customHeight="1" x14ac:dyDescent="0.15">
      <c r="E971" s="23"/>
    </row>
    <row r="972" spans="5:5" ht="12.75" customHeight="1" x14ac:dyDescent="0.15">
      <c r="E972" s="23"/>
    </row>
    <row r="973" spans="5:5" ht="12.75" customHeight="1" x14ac:dyDescent="0.15">
      <c r="E973" s="23"/>
    </row>
    <row r="974" spans="5:5" ht="12.75" customHeight="1" x14ac:dyDescent="0.15">
      <c r="E974" s="23"/>
    </row>
    <row r="975" spans="5:5" ht="12.75" customHeight="1" x14ac:dyDescent="0.15">
      <c r="E975" s="23"/>
    </row>
    <row r="976" spans="5:5" ht="12.75" customHeight="1" x14ac:dyDescent="0.15">
      <c r="E976" s="23"/>
    </row>
    <row r="977" spans="5:5" ht="12.75" customHeight="1" x14ac:dyDescent="0.15">
      <c r="E977" s="23"/>
    </row>
    <row r="978" spans="5:5" ht="12.75" customHeight="1" x14ac:dyDescent="0.15">
      <c r="E978" s="23"/>
    </row>
    <row r="979" spans="5:5" ht="12.75" customHeight="1" x14ac:dyDescent="0.15">
      <c r="E979" s="23"/>
    </row>
    <row r="980" spans="5:5" ht="12.75" customHeight="1" x14ac:dyDescent="0.15">
      <c r="E980" s="23"/>
    </row>
    <row r="981" spans="5:5" ht="12.75" customHeight="1" x14ac:dyDescent="0.15">
      <c r="E981" s="23"/>
    </row>
    <row r="982" spans="5:5" ht="12.75" customHeight="1" x14ac:dyDescent="0.15">
      <c r="E982" s="23"/>
    </row>
    <row r="983" spans="5:5" ht="12.75" customHeight="1" x14ac:dyDescent="0.15">
      <c r="E983" s="23"/>
    </row>
    <row r="984" spans="5:5" ht="12.75" customHeight="1" x14ac:dyDescent="0.15">
      <c r="E984" s="23"/>
    </row>
    <row r="985" spans="5:5" ht="12.75" customHeight="1" x14ac:dyDescent="0.15">
      <c r="E985" s="23"/>
    </row>
    <row r="986" spans="5:5" ht="12.75" customHeight="1" x14ac:dyDescent="0.15">
      <c r="E986" s="23"/>
    </row>
    <row r="987" spans="5:5" ht="12.75" customHeight="1" x14ac:dyDescent="0.15">
      <c r="E987" s="23"/>
    </row>
    <row r="988" spans="5:5" ht="12.75" customHeight="1" x14ac:dyDescent="0.15">
      <c r="E988" s="23"/>
    </row>
    <row r="989" spans="5:5" ht="12.75" customHeight="1" x14ac:dyDescent="0.15">
      <c r="E989" s="23"/>
    </row>
    <row r="990" spans="5:5" ht="12.75" customHeight="1" x14ac:dyDescent="0.15">
      <c r="E990" s="23"/>
    </row>
    <row r="991" spans="5:5" ht="12.75" customHeight="1" x14ac:dyDescent="0.15">
      <c r="E991" s="23"/>
    </row>
    <row r="992" spans="5:5" ht="12.75" customHeight="1" x14ac:dyDescent="0.15">
      <c r="E992" s="23"/>
    </row>
    <row r="993" spans="5:5" ht="12.75" customHeight="1" x14ac:dyDescent="0.15">
      <c r="E993" s="23"/>
    </row>
    <row r="994" spans="5:5" ht="12.75" customHeight="1" x14ac:dyDescent="0.15">
      <c r="E994" s="23"/>
    </row>
    <row r="995" spans="5:5" ht="12.75" customHeight="1" x14ac:dyDescent="0.15">
      <c r="E995" s="23"/>
    </row>
    <row r="996" spans="5:5" ht="12.75" customHeight="1" x14ac:dyDescent="0.15">
      <c r="E996" s="23"/>
    </row>
    <row r="997" spans="5:5" ht="12.75" customHeight="1" x14ac:dyDescent="0.15">
      <c r="E997" s="23"/>
    </row>
    <row r="998" spans="5:5" ht="12.75" customHeight="1" x14ac:dyDescent="0.15">
      <c r="E998" s="23"/>
    </row>
    <row r="999" spans="5:5" ht="12.75" customHeight="1" x14ac:dyDescent="0.15">
      <c r="E999" s="23"/>
    </row>
    <row r="1000" spans="5:5" ht="12.75" customHeight="1" x14ac:dyDescent="0.15">
      <c r="E1000" s="23"/>
    </row>
  </sheetData>
  <mergeCells count="6">
    <mergeCell ref="A1:I1"/>
    <mergeCell ref="A2:I2"/>
    <mergeCell ref="A4:I4"/>
    <mergeCell ref="A5:I5"/>
    <mergeCell ref="A9:I9"/>
    <mergeCell ref="C3:E3"/>
  </mergeCells>
  <printOptions horizontalCentered="1" verticalCentered="1"/>
  <pageMargins left="0.25" right="0.25" top="0.22" bottom="0.24" header="0" footer="0"/>
  <pageSetup scale="36"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FF0000"/>
    <pageSetUpPr fitToPage="1"/>
  </sheetPr>
  <dimension ref="A1:Z1000"/>
  <sheetViews>
    <sheetView workbookViewId="0">
      <selection sqref="A1:M1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Pools!B122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Pools!B123</f>
        <v>ABQ Convention Center Ct. 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Pools!A121</f>
        <v>Division V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4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RVC Velocity 12</v>
      </c>
      <c r="C12" s="222"/>
      <c r="D12" s="218" t="str">
        <f>A16</f>
        <v>Tx Storm 12 Edna</v>
      </c>
      <c r="E12" s="219"/>
      <c r="F12" s="218" t="str">
        <f>A19</f>
        <v>505 Elite 12</v>
      </c>
      <c r="G12" s="219"/>
      <c r="H12" s="218" t="str">
        <f>A22</f>
        <v>AEV 121 Avalanche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Pools!B125</f>
        <v>RVC Velocity 12</v>
      </c>
      <c r="B13" s="235"/>
      <c r="C13" s="228"/>
      <c r="D13" s="14">
        <v>27</v>
      </c>
      <c r="E13" s="14">
        <v>25</v>
      </c>
      <c r="F13" s="14">
        <v>19</v>
      </c>
      <c r="G13" s="14">
        <v>25</v>
      </c>
      <c r="H13" s="14">
        <v>25</v>
      </c>
      <c r="I13" s="14">
        <v>14</v>
      </c>
      <c r="J13" s="224">
        <v>1</v>
      </c>
      <c r="K13" s="227">
        <v>2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20</v>
      </c>
      <c r="E14" s="14">
        <v>25</v>
      </c>
      <c r="F14" s="14">
        <v>27</v>
      </c>
      <c r="G14" s="14">
        <v>25</v>
      </c>
      <c r="H14" s="14">
        <v>25</v>
      </c>
      <c r="I14" s="14">
        <v>15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14">
        <v>9</v>
      </c>
      <c r="E15" s="14">
        <v>15</v>
      </c>
      <c r="F15" s="14">
        <v>15</v>
      </c>
      <c r="G15" s="14">
        <v>13</v>
      </c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Pools!B126</f>
        <v>Tx Storm 12 Edna</v>
      </c>
      <c r="B16" s="26">
        <f>IF(E13&gt;0,E13," ")</f>
        <v>25</v>
      </c>
      <c r="C16" s="26">
        <f>IF(D13&gt;0,D13," ")</f>
        <v>27</v>
      </c>
      <c r="D16" s="235"/>
      <c r="E16" s="228"/>
      <c r="F16" s="14">
        <v>26</v>
      </c>
      <c r="G16" s="14">
        <v>24</v>
      </c>
      <c r="H16" s="14">
        <v>25</v>
      </c>
      <c r="I16" s="14">
        <v>21</v>
      </c>
      <c r="J16" s="224">
        <v>2</v>
      </c>
      <c r="K16" s="227">
        <v>1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25</v>
      </c>
      <c r="C17" s="26">
        <f>IF(D14&gt;0,D14," ")</f>
        <v>20</v>
      </c>
      <c r="D17" s="229"/>
      <c r="E17" s="230"/>
      <c r="F17" s="14">
        <v>28</v>
      </c>
      <c r="G17" s="14">
        <v>30</v>
      </c>
      <c r="H17" s="14">
        <v>22</v>
      </c>
      <c r="I17" s="14">
        <v>25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>
        <f>IF(E15&gt;0,E15," ")</f>
        <v>15</v>
      </c>
      <c r="C18" s="26">
        <f>IF(D15&gt;0,D15," ")</f>
        <v>9</v>
      </c>
      <c r="D18" s="231"/>
      <c r="E18" s="232"/>
      <c r="F18" s="14">
        <v>7</v>
      </c>
      <c r="G18" s="14">
        <v>15</v>
      </c>
      <c r="H18" s="14">
        <v>15</v>
      </c>
      <c r="I18" s="14">
        <v>8</v>
      </c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Pools!B127</f>
        <v>505 Elite 12</v>
      </c>
      <c r="B19" s="26">
        <f>IF(G13&gt;0,G13," ")</f>
        <v>25</v>
      </c>
      <c r="C19" s="26">
        <f>IF(F13&gt;0,F13," ")</f>
        <v>19</v>
      </c>
      <c r="D19" s="26">
        <f>IF(G16&gt;0,G16," ")</f>
        <v>24</v>
      </c>
      <c r="E19" s="26">
        <f>IF(F16&gt;0,F16," ")</f>
        <v>26</v>
      </c>
      <c r="F19" s="28"/>
      <c r="G19" s="28"/>
      <c r="H19" s="14">
        <v>25</v>
      </c>
      <c r="I19" s="14">
        <v>13</v>
      </c>
      <c r="J19" s="224">
        <v>3</v>
      </c>
      <c r="K19" s="227">
        <v>4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25</v>
      </c>
      <c r="C20" s="26">
        <f>IF(F14&gt;0,F14," ")</f>
        <v>27</v>
      </c>
      <c r="D20" s="26">
        <f>IF(G17&gt;0,G17," ")</f>
        <v>30</v>
      </c>
      <c r="E20" s="26">
        <f>IF(F17&gt;0,F17," ")</f>
        <v>28</v>
      </c>
      <c r="F20" s="28"/>
      <c r="G20" s="28"/>
      <c r="H20" s="14">
        <v>24</v>
      </c>
      <c r="I20" s="14">
        <v>26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14">
        <v>8</v>
      </c>
      <c r="I21" s="14">
        <v>15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Pools!B128</f>
        <v>AEV 121 Avalanche</v>
      </c>
      <c r="B22" s="26">
        <f>IF(I13&gt;0,I13," ")</f>
        <v>14</v>
      </c>
      <c r="C22" s="26">
        <f>IF(H13&gt;0,H13," ")</f>
        <v>25</v>
      </c>
      <c r="D22" s="26">
        <f>IF(I16&gt;0,I16," ")</f>
        <v>21</v>
      </c>
      <c r="E22" s="26">
        <f>IF(H16&gt;0,H16," ")</f>
        <v>25</v>
      </c>
      <c r="F22" s="26">
        <f>IF(I19&gt;0,I19," ")</f>
        <v>13</v>
      </c>
      <c r="G22" s="26">
        <f>IF(H19&gt;0,H19," ")</f>
        <v>25</v>
      </c>
      <c r="H22" s="235"/>
      <c r="I22" s="228"/>
      <c r="J22" s="224">
        <v>4</v>
      </c>
      <c r="K22" s="227">
        <v>3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15</v>
      </c>
      <c r="C23" s="26">
        <f>IF(H14&gt;0,H14," ")</f>
        <v>25</v>
      </c>
      <c r="D23" s="26">
        <f>IF(I17&gt;0,I17," ")</f>
        <v>25</v>
      </c>
      <c r="E23" s="26">
        <f>IF(H17&gt;0,H17," ")</f>
        <v>22</v>
      </c>
      <c r="F23" s="26">
        <f>IF(I20&gt;0,I20," ")</f>
        <v>26</v>
      </c>
      <c r="G23" s="26">
        <f>IF(H20&gt;0,H20," ")</f>
        <v>24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RVC Velocity 12</v>
      </c>
      <c r="B28" s="223">
        <v>5</v>
      </c>
      <c r="C28" s="219"/>
      <c r="D28" s="223">
        <v>3</v>
      </c>
      <c r="E28" s="219"/>
      <c r="F28" s="223"/>
      <c r="G28" s="219"/>
      <c r="H28" s="80"/>
      <c r="I28" s="67">
        <f>D13+D14+D15+F13+F14+F15+H13+H14+H15</f>
        <v>167</v>
      </c>
      <c r="J28" s="67">
        <f>E13+E14+E15+G13+G14+G15+I13+I14+I15</f>
        <v>157</v>
      </c>
      <c r="K28" s="67">
        <f>I28-J28</f>
        <v>10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Tx Storm 12 Edna</v>
      </c>
      <c r="B29" s="223">
        <v>5</v>
      </c>
      <c r="C29" s="219"/>
      <c r="D29" s="223">
        <v>4</v>
      </c>
      <c r="E29" s="219"/>
      <c r="F29" s="223"/>
      <c r="G29" s="219"/>
      <c r="H29" s="80"/>
      <c r="I29" s="67">
        <f>B16+B17+B18+F16+F17+F18+H16+H17+H18</f>
        <v>188</v>
      </c>
      <c r="J29" s="67">
        <f>C16+C17+C18+G16+G17+G18+I16+I17+I18</f>
        <v>179</v>
      </c>
      <c r="K29" s="67">
        <f>I29-J29</f>
        <v>9</v>
      </c>
    </row>
    <row r="30" spans="1:26" ht="24" customHeight="1" x14ac:dyDescent="0.15">
      <c r="A30" s="59" t="str">
        <f>A19</f>
        <v>505 Elite 12</v>
      </c>
      <c r="B30" s="223">
        <v>4</v>
      </c>
      <c r="C30" s="219"/>
      <c r="D30" s="223">
        <v>5</v>
      </c>
      <c r="E30" s="219"/>
      <c r="F30" s="223"/>
      <c r="G30" s="219"/>
      <c r="H30" s="80"/>
      <c r="I30" s="67">
        <f>B19+B20+B21+D19+D20+D21+H19+H20+H21</f>
        <v>161</v>
      </c>
      <c r="J30" s="67">
        <f>C19+C20+C21+E19+E20+E21+I19+I20+I21</f>
        <v>154</v>
      </c>
      <c r="K30" s="67">
        <f>I30-J30</f>
        <v>7</v>
      </c>
    </row>
    <row r="31" spans="1:26" ht="24" customHeight="1" x14ac:dyDescent="0.15">
      <c r="A31" s="59" t="str">
        <f>A22</f>
        <v>AEV 121 Avalanche</v>
      </c>
      <c r="B31" s="223">
        <v>3</v>
      </c>
      <c r="C31" s="219"/>
      <c r="D31" s="223">
        <v>5</v>
      </c>
      <c r="E31" s="219"/>
      <c r="F31" s="223"/>
      <c r="G31" s="219"/>
      <c r="H31" s="80"/>
      <c r="I31" s="67">
        <f>B22+B23+B24+D22+D23+D24+F22+F23+F24</f>
        <v>114</v>
      </c>
      <c r="J31" s="67">
        <f>C22+C23+C24+E22+E23+E24+G22+G23+G24</f>
        <v>146</v>
      </c>
      <c r="K31" s="67">
        <f>I31-J31</f>
        <v>-32</v>
      </c>
    </row>
    <row r="32" spans="1:26" ht="12.75" customHeight="1" x14ac:dyDescent="0.15">
      <c r="A32" s="23"/>
      <c r="B32" s="236">
        <f>SUM(B28:C31)</f>
        <v>17</v>
      </c>
      <c r="C32" s="237"/>
      <c r="D32" s="236">
        <f>SUM(D28:E31)</f>
        <v>17</v>
      </c>
      <c r="E32" s="237"/>
      <c r="F32" s="236">
        <f>SUM(F28:G31)</f>
        <v>0</v>
      </c>
      <c r="G32" s="237"/>
      <c r="H32" s="74">
        <f>SUM(H28:H31)</f>
        <v>0</v>
      </c>
      <c r="I32" s="74">
        <f>SUM(I28:I31)</f>
        <v>630</v>
      </c>
      <c r="J32" s="74">
        <f>SUM(J28:J31)</f>
        <v>636</v>
      </c>
      <c r="K32" s="74">
        <f>SUM(K28:K31)</f>
        <v>-6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264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RVC Velocity 12</v>
      </c>
      <c r="C35" s="219"/>
      <c r="D35" s="218" t="str">
        <f>A30</f>
        <v>505 Elite 12</v>
      </c>
      <c r="E35" s="219"/>
      <c r="F35" s="218" t="str">
        <f>A16</f>
        <v>Tx Storm 12 Edna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Tx Storm 12 Edna</v>
      </c>
      <c r="C36" s="219"/>
      <c r="D36" s="218" t="str">
        <f>A22</f>
        <v>AEV 121 Avalanche</v>
      </c>
      <c r="E36" s="219"/>
      <c r="F36" s="218" t="str">
        <f>A13</f>
        <v>RVC Velocity 12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RVC Velocity 12</v>
      </c>
      <c r="C37" s="219"/>
      <c r="D37" s="218" t="str">
        <f>A31</f>
        <v>AEV 121 Avalanche</v>
      </c>
      <c r="E37" s="219"/>
      <c r="F37" s="218" t="str">
        <f>A30</f>
        <v>505 Elite 12</v>
      </c>
      <c r="G37" s="219"/>
      <c r="I37" s="239"/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Tx Storm 12 Edna</v>
      </c>
      <c r="C38" s="219"/>
      <c r="D38" s="218" t="str">
        <f>A30</f>
        <v>505 Elite 12</v>
      </c>
      <c r="E38" s="219"/>
      <c r="F38" s="218" t="str">
        <f>A28</f>
        <v>RVC Velocity 12</v>
      </c>
      <c r="G38" s="219"/>
      <c r="I38" s="239"/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505 Elite 12</v>
      </c>
      <c r="C39" s="219"/>
      <c r="D39" s="218" t="str">
        <f>A31</f>
        <v>AEV 121 Avalanche</v>
      </c>
      <c r="E39" s="219"/>
      <c r="F39" s="218" t="str">
        <f>A16</f>
        <v>Tx Storm 12 Edna</v>
      </c>
      <c r="G39" s="219"/>
    </row>
    <row r="40" spans="1:12" ht="18" customHeight="1" x14ac:dyDescent="0.15">
      <c r="A40" s="11" t="s">
        <v>271</v>
      </c>
      <c r="B40" s="218" t="str">
        <f>A13</f>
        <v>RVC Velocity 12</v>
      </c>
      <c r="C40" s="219"/>
      <c r="D40" s="218" t="str">
        <f>A29</f>
        <v>Tx Storm 12 Edna</v>
      </c>
      <c r="E40" s="219"/>
      <c r="F40" s="218" t="str">
        <f>A22</f>
        <v>AEV 121 Avalanche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D16:E18"/>
    <mergeCell ref="A13:A15"/>
    <mergeCell ref="B13:C15"/>
    <mergeCell ref="J13:J15"/>
    <mergeCell ref="J16:J18"/>
    <mergeCell ref="D29:E29"/>
    <mergeCell ref="B28:C28"/>
    <mergeCell ref="B30:C30"/>
    <mergeCell ref="B29:C29"/>
    <mergeCell ref="B37:C37"/>
    <mergeCell ref="D36:E36"/>
    <mergeCell ref="D37:E37"/>
    <mergeCell ref="D34:E34"/>
    <mergeCell ref="D35:E35"/>
    <mergeCell ref="B36:C36"/>
    <mergeCell ref="D31:E31"/>
    <mergeCell ref="D30:E30"/>
    <mergeCell ref="B31:C31"/>
    <mergeCell ref="B32:C32"/>
    <mergeCell ref="D32:E32"/>
    <mergeCell ref="B38:C38"/>
    <mergeCell ref="B34:C34"/>
    <mergeCell ref="B35:C35"/>
    <mergeCell ref="B40:C40"/>
    <mergeCell ref="F32:G32"/>
    <mergeCell ref="D38:E38"/>
    <mergeCell ref="F38:G38"/>
    <mergeCell ref="F37:G37"/>
    <mergeCell ref="F36:G36"/>
    <mergeCell ref="F35:G35"/>
    <mergeCell ref="F34:G34"/>
    <mergeCell ref="K19:L21"/>
    <mergeCell ref="J22:J24"/>
    <mergeCell ref="K22:L24"/>
    <mergeCell ref="J19:J21"/>
    <mergeCell ref="A1:M1"/>
    <mergeCell ref="A2:M2"/>
    <mergeCell ref="D12:E12"/>
    <mergeCell ref="H12:I12"/>
    <mergeCell ref="A19:A21"/>
    <mergeCell ref="B12:C12"/>
    <mergeCell ref="A7:H7"/>
    <mergeCell ref="K12:L12"/>
    <mergeCell ref="F12:G12"/>
    <mergeCell ref="K13:L15"/>
    <mergeCell ref="K16:L18"/>
    <mergeCell ref="A16:A18"/>
    <mergeCell ref="A43:H43"/>
    <mergeCell ref="A42:H42"/>
    <mergeCell ref="D39:E39"/>
    <mergeCell ref="F39:G39"/>
    <mergeCell ref="D40:E40"/>
    <mergeCell ref="F40:G40"/>
    <mergeCell ref="B39:C39"/>
    <mergeCell ref="I37:L37"/>
    <mergeCell ref="I38:L38"/>
    <mergeCell ref="I34:L34"/>
    <mergeCell ref="I35:L35"/>
    <mergeCell ref="F27:G27"/>
    <mergeCell ref="F30:G30"/>
    <mergeCell ref="F29:G29"/>
    <mergeCell ref="F31:G31"/>
    <mergeCell ref="F26:H26"/>
    <mergeCell ref="I26:J26"/>
    <mergeCell ref="F28:G28"/>
    <mergeCell ref="B26:D26"/>
    <mergeCell ref="A22:A24"/>
    <mergeCell ref="B27:C27"/>
    <mergeCell ref="D28:E28"/>
    <mergeCell ref="D27:E27"/>
    <mergeCell ref="H22:I24"/>
  </mergeCells>
  <printOptions horizontalCentered="1" verticalCentered="1"/>
  <pageMargins left="0.2" right="0.23" top="0.17" bottom="0.2" header="0" footer="0"/>
  <pageSetup orientation="landscape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FF0000"/>
    <pageSetUpPr fitToPage="1"/>
  </sheetPr>
  <dimension ref="A1:Z1000"/>
  <sheetViews>
    <sheetView workbookViewId="0">
      <selection activeCell="Y66" sqref="Y66"/>
    </sheetView>
  </sheetViews>
  <sheetFormatPr baseColWidth="10" defaultColWidth="14.5" defaultRowHeight="15" customHeight="1" x14ac:dyDescent="0.15"/>
  <cols>
    <col min="1" max="1" width="38.66406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Pools!C122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Pools!C123</f>
        <v>ABQ Convention Center Ct. 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Pools!A121</f>
        <v>Division V Non-Bid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>
      <c r="B8" s="23"/>
    </row>
    <row r="9" spans="1:26" ht="12.75" customHeight="1" x14ac:dyDescent="0.15">
      <c r="A9" s="9" t="s">
        <v>8</v>
      </c>
      <c r="B9" s="23" t="s">
        <v>268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5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G1 Texas Elite 12</v>
      </c>
      <c r="C12" s="222"/>
      <c r="D12" s="218" t="str">
        <f>A16</f>
        <v>915 United 12 Josh</v>
      </c>
      <c r="E12" s="219"/>
      <c r="F12" s="218" t="str">
        <f>A19</f>
        <v>ABQ Warriors 11-12 Pink</v>
      </c>
      <c r="G12" s="219"/>
      <c r="H12" s="218" t="str">
        <f>A22</f>
        <v>NM Premier ROX 13 Silver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Pools!C125</f>
        <v>G1 Texas Elite 12</v>
      </c>
      <c r="B13" s="235"/>
      <c r="C13" s="228"/>
      <c r="D13" s="14">
        <v>25</v>
      </c>
      <c r="E13" s="14">
        <v>18</v>
      </c>
      <c r="F13" s="14">
        <v>28</v>
      </c>
      <c r="G13" s="14">
        <v>26</v>
      </c>
      <c r="H13" s="14">
        <v>25</v>
      </c>
      <c r="I13" s="14">
        <v>14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26</v>
      </c>
      <c r="E14" s="14">
        <v>24</v>
      </c>
      <c r="F14" s="14">
        <v>25</v>
      </c>
      <c r="G14" s="14">
        <v>18</v>
      </c>
      <c r="H14" s="14">
        <v>25</v>
      </c>
      <c r="I14" s="14">
        <v>19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Pools!C126</f>
        <v>915 United 12 Josh</v>
      </c>
      <c r="B16" s="26">
        <f>IF(E13&gt;0,E13," ")</f>
        <v>18</v>
      </c>
      <c r="C16" s="26">
        <f>IF(D13&gt;0,D13," ")</f>
        <v>25</v>
      </c>
      <c r="D16" s="235"/>
      <c r="E16" s="228"/>
      <c r="F16" s="14">
        <v>25</v>
      </c>
      <c r="G16" s="14">
        <v>17</v>
      </c>
      <c r="H16" s="14">
        <v>25</v>
      </c>
      <c r="I16" s="14">
        <v>8</v>
      </c>
      <c r="J16" s="224">
        <v>2</v>
      </c>
      <c r="K16" s="227">
        <v>2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24</v>
      </c>
      <c r="C17" s="26">
        <f>IF(D14&gt;0,D14," ")</f>
        <v>26</v>
      </c>
      <c r="D17" s="229"/>
      <c r="E17" s="230"/>
      <c r="F17" s="14">
        <v>25</v>
      </c>
      <c r="G17" s="14">
        <v>14</v>
      </c>
      <c r="H17" s="14">
        <v>25</v>
      </c>
      <c r="I17" s="14">
        <v>13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Pools!C127</f>
        <v>ABQ Warriors 11-12 Pink</v>
      </c>
      <c r="B19" s="26">
        <f>IF(G13&gt;0,G13," ")</f>
        <v>26</v>
      </c>
      <c r="C19" s="26">
        <f>IF(F13&gt;0,F13," ")</f>
        <v>28</v>
      </c>
      <c r="D19" s="26">
        <f>IF(G16&gt;0,G16," ")</f>
        <v>17</v>
      </c>
      <c r="E19" s="26">
        <f>IF(F16&gt;0,F16," ")</f>
        <v>25</v>
      </c>
      <c r="F19" s="28"/>
      <c r="G19" s="28"/>
      <c r="H19" s="14">
        <v>16</v>
      </c>
      <c r="I19" s="14">
        <v>25</v>
      </c>
      <c r="J19" s="224">
        <v>3</v>
      </c>
      <c r="K19" s="227">
        <v>3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18</v>
      </c>
      <c r="C20" s="26">
        <f>IF(F14&gt;0,F14," ")</f>
        <v>25</v>
      </c>
      <c r="D20" s="26">
        <f>IF(G17&gt;0,G17," ")</f>
        <v>14</v>
      </c>
      <c r="E20" s="26">
        <f>IF(F17&gt;0,F17," ")</f>
        <v>25</v>
      </c>
      <c r="F20" s="28"/>
      <c r="G20" s="28"/>
      <c r="H20" s="14">
        <v>25</v>
      </c>
      <c r="I20" s="14">
        <v>20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14">
        <v>15</v>
      </c>
      <c r="I21" s="14">
        <v>10</v>
      </c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Pools!C128</f>
        <v>NM Premier ROX 13 Silver</v>
      </c>
      <c r="B22" s="26">
        <f>IF(I13&gt;0,I13," ")</f>
        <v>14</v>
      </c>
      <c r="C22" s="26">
        <f>IF(H13&gt;0,H13," ")</f>
        <v>25</v>
      </c>
      <c r="D22" s="26">
        <f>IF(I16&gt;0,I16," ")</f>
        <v>8</v>
      </c>
      <c r="E22" s="26">
        <f>IF(H16&gt;0,H16," ")</f>
        <v>25</v>
      </c>
      <c r="F22" s="26">
        <f>IF(I19&gt;0,I19," ")</f>
        <v>25</v>
      </c>
      <c r="G22" s="26">
        <f>IF(H19&gt;0,H19," ")</f>
        <v>16</v>
      </c>
      <c r="H22" s="235"/>
      <c r="I22" s="228"/>
      <c r="J22" s="224">
        <v>4</v>
      </c>
      <c r="K22" s="227">
        <v>4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19</v>
      </c>
      <c r="C23" s="26">
        <f>IF(H14&gt;0,H14," ")</f>
        <v>25</v>
      </c>
      <c r="D23" s="26">
        <f>IF(I17&gt;0,I17," ")</f>
        <v>13</v>
      </c>
      <c r="E23" s="26">
        <f>IF(H17&gt;0,H17," ")</f>
        <v>25</v>
      </c>
      <c r="F23" s="26">
        <f>IF(I20&gt;0,I20," ")</f>
        <v>20</v>
      </c>
      <c r="G23" s="26">
        <f>IF(H20&gt;0,H20," ")</f>
        <v>25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G1 Texas Elite 12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154</v>
      </c>
      <c r="J28" s="67">
        <f>E13+E14+E15+G13+G14+G15+I13+I14+I15</f>
        <v>119</v>
      </c>
      <c r="K28" s="67">
        <f>I28-J28</f>
        <v>35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915 United 12 Josh</v>
      </c>
      <c r="B29" s="223">
        <v>4</v>
      </c>
      <c r="C29" s="219"/>
      <c r="D29" s="223">
        <v>2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ABQ Warriors 11-12 Pink</v>
      </c>
      <c r="B30" s="223">
        <v>2</v>
      </c>
      <c r="C30" s="219"/>
      <c r="D30" s="223">
        <v>5</v>
      </c>
      <c r="E30" s="219"/>
      <c r="F30" s="223"/>
      <c r="G30" s="219"/>
      <c r="H30" s="80"/>
      <c r="I30" s="67">
        <f>B19+B20+B21+D19+D20+D21+H19+H20+H21</f>
        <v>131</v>
      </c>
      <c r="J30" s="67">
        <f>C19+C20+C21+E19+E20+E21+I19+I20+I21</f>
        <v>158</v>
      </c>
      <c r="K30" s="67">
        <f>I30-J30</f>
        <v>-27</v>
      </c>
    </row>
    <row r="31" spans="1:26" ht="24" customHeight="1" x14ac:dyDescent="0.15">
      <c r="A31" s="59" t="str">
        <f>A22</f>
        <v>NM Premier ROX 13 Silver</v>
      </c>
      <c r="B31" s="223">
        <v>1</v>
      </c>
      <c r="C31" s="219"/>
      <c r="D31" s="223">
        <v>6</v>
      </c>
      <c r="E31" s="219"/>
      <c r="F31" s="223"/>
      <c r="G31" s="219"/>
      <c r="H31" s="80"/>
      <c r="I31" s="67">
        <f>B22+B23+B24+D22+D23+D24+F22+F23+F24</f>
        <v>99</v>
      </c>
      <c r="J31" s="67">
        <f>C22+C23+C24+E22+E23+E24+G22+G23+G24</f>
        <v>141</v>
      </c>
      <c r="K31" s="67">
        <f>I31-J31</f>
        <v>-42</v>
      </c>
    </row>
    <row r="32" spans="1:26" ht="12.75" customHeight="1" x14ac:dyDescent="0.15">
      <c r="A32" s="23"/>
      <c r="B32" s="236">
        <f>SUM(B28:C31)</f>
        <v>13</v>
      </c>
      <c r="C32" s="237"/>
      <c r="D32" s="236">
        <f>SUM(D28:E31)</f>
        <v>13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264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G1 Texas Elite 12</v>
      </c>
      <c r="C35" s="219"/>
      <c r="D35" s="218" t="str">
        <f>A30</f>
        <v>ABQ Warriors 11-12 Pink</v>
      </c>
      <c r="E35" s="219"/>
      <c r="F35" s="218" t="str">
        <f>A16</f>
        <v>915 United 12 Josh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915 United 12 Josh</v>
      </c>
      <c r="C36" s="219"/>
      <c r="D36" s="218" t="str">
        <f>A22</f>
        <v>NM Premier ROX 13 Silver</v>
      </c>
      <c r="E36" s="219"/>
      <c r="F36" s="218" t="str">
        <f>A13</f>
        <v>G1 Texas Elite 12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G1 Texas Elite 12</v>
      </c>
      <c r="C37" s="219"/>
      <c r="D37" s="218" t="str">
        <f>A31</f>
        <v>NM Premier ROX 13 Silver</v>
      </c>
      <c r="E37" s="219"/>
      <c r="F37" s="218" t="str">
        <f>A30</f>
        <v>ABQ Warriors 11-12 Pink</v>
      </c>
      <c r="G37" s="219"/>
      <c r="I37" s="239"/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915 United 12 Josh</v>
      </c>
      <c r="C38" s="219"/>
      <c r="D38" s="218" t="str">
        <f>A30</f>
        <v>ABQ Warriors 11-12 Pink</v>
      </c>
      <c r="E38" s="219"/>
      <c r="F38" s="218" t="str">
        <f>A28</f>
        <v>G1 Texas Elite 12</v>
      </c>
      <c r="G38" s="219"/>
      <c r="I38" s="239"/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ABQ Warriors 11-12 Pink</v>
      </c>
      <c r="C39" s="219"/>
      <c r="D39" s="218" t="str">
        <f>A31</f>
        <v>NM Premier ROX 13 Silver</v>
      </c>
      <c r="E39" s="219"/>
      <c r="F39" s="218" t="str">
        <f>A16</f>
        <v>915 United 12 Josh</v>
      </c>
      <c r="G39" s="219"/>
    </row>
    <row r="40" spans="1:12" ht="18" customHeight="1" x14ac:dyDescent="0.15">
      <c r="A40" s="11" t="s">
        <v>271</v>
      </c>
      <c r="B40" s="218" t="str">
        <f>A13</f>
        <v>G1 Texas Elite 12</v>
      </c>
      <c r="C40" s="219"/>
      <c r="D40" s="218" t="str">
        <f>A29</f>
        <v>915 United 12 Josh</v>
      </c>
      <c r="E40" s="219"/>
      <c r="F40" s="218" t="str">
        <f>A22</f>
        <v>NM Premier ROX 13 Silver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D36:E36"/>
    <mergeCell ref="F36:G36"/>
    <mergeCell ref="D35:E35"/>
    <mergeCell ref="F35:G35"/>
    <mergeCell ref="F34:G34"/>
    <mergeCell ref="D34:E34"/>
    <mergeCell ref="D27:E27"/>
    <mergeCell ref="F30:G30"/>
    <mergeCell ref="F29:G29"/>
    <mergeCell ref="D30:E30"/>
    <mergeCell ref="D32:E32"/>
    <mergeCell ref="F32:G32"/>
    <mergeCell ref="I37:L37"/>
    <mergeCell ref="I35:L35"/>
    <mergeCell ref="K22:L24"/>
    <mergeCell ref="I38:L38"/>
    <mergeCell ref="J16:J18"/>
    <mergeCell ref="K16:L18"/>
    <mergeCell ref="J19:J21"/>
    <mergeCell ref="K19:L21"/>
    <mergeCell ref="I26:J26"/>
    <mergeCell ref="I34:L34"/>
    <mergeCell ref="H22:I24"/>
    <mergeCell ref="A43:H43"/>
    <mergeCell ref="D39:E39"/>
    <mergeCell ref="F39:G39"/>
    <mergeCell ref="B40:C40"/>
    <mergeCell ref="B30:C30"/>
    <mergeCell ref="B36:C36"/>
    <mergeCell ref="B35:C35"/>
    <mergeCell ref="B34:C34"/>
    <mergeCell ref="B31:C31"/>
    <mergeCell ref="B32:C32"/>
    <mergeCell ref="A42:H42"/>
    <mergeCell ref="B39:C39"/>
    <mergeCell ref="B37:C37"/>
    <mergeCell ref="B38:C38"/>
    <mergeCell ref="D38:E38"/>
    <mergeCell ref="F38:G38"/>
    <mergeCell ref="D40:E40"/>
    <mergeCell ref="F40:G40"/>
    <mergeCell ref="D37:E37"/>
    <mergeCell ref="F37:G37"/>
    <mergeCell ref="A22:A24"/>
    <mergeCell ref="B27:C27"/>
    <mergeCell ref="B28:C28"/>
    <mergeCell ref="B29:C29"/>
    <mergeCell ref="B26:D26"/>
    <mergeCell ref="F26:H26"/>
    <mergeCell ref="D28:E28"/>
    <mergeCell ref="D29:E29"/>
    <mergeCell ref="F31:G31"/>
    <mergeCell ref="D31:E31"/>
    <mergeCell ref="F27:G27"/>
    <mergeCell ref="F28:G28"/>
    <mergeCell ref="A1:M1"/>
    <mergeCell ref="H12:I12"/>
    <mergeCell ref="K13:L15"/>
    <mergeCell ref="K12:L12"/>
    <mergeCell ref="J22:J24"/>
    <mergeCell ref="A2:M2"/>
    <mergeCell ref="A7:H7"/>
    <mergeCell ref="J13:J15"/>
    <mergeCell ref="A13:A15"/>
    <mergeCell ref="F12:G12"/>
    <mergeCell ref="A19:A21"/>
    <mergeCell ref="A16:A18"/>
    <mergeCell ref="D16:E18"/>
    <mergeCell ref="D12:E12"/>
    <mergeCell ref="B13:C15"/>
    <mergeCell ref="B12:C12"/>
  </mergeCells>
  <printOptions horizontalCentered="1" verticalCentered="1"/>
  <pageMargins left="0.2" right="0.23" top="0.17" bottom="0.2" header="0" footer="0"/>
  <pageSetup orientation="landscape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Z1000"/>
  <sheetViews>
    <sheetView topLeftCell="A2" workbookViewId="0">
      <selection activeCell="A2" sqref="A2:G2"/>
    </sheetView>
  </sheetViews>
  <sheetFormatPr baseColWidth="10" defaultColWidth="14.5" defaultRowHeight="15" customHeight="1" x14ac:dyDescent="0.15"/>
  <cols>
    <col min="1" max="1" width="25.6640625" customWidth="1"/>
    <col min="2" max="3" width="32.6640625" customWidth="1"/>
    <col min="4" max="4" width="35.83203125" customWidth="1"/>
    <col min="5" max="6" width="32.6640625" customWidth="1"/>
    <col min="7" max="7" width="25.6640625" customWidth="1"/>
    <col min="8" max="8" width="8.83203125" customWidth="1"/>
    <col min="9" max="26" width="10.6640625" customWidth="1"/>
  </cols>
  <sheetData>
    <row r="1" spans="1:26" ht="18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</row>
    <row r="2" spans="1:26" ht="18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</row>
    <row r="3" spans="1:26" ht="18" customHeight="1" x14ac:dyDescent="0.2">
      <c r="A3" s="240"/>
      <c r="B3" s="210"/>
      <c r="C3" s="2"/>
      <c r="D3" s="2"/>
    </row>
    <row r="4" spans="1:26" ht="18" customHeight="1" x14ac:dyDescent="0.2">
      <c r="A4" s="242" t="str">
        <f>Pools!A121</f>
        <v>Division V Non-Bid</v>
      </c>
      <c r="B4" s="210"/>
      <c r="C4" s="210"/>
      <c r="D4" s="210"/>
      <c r="E4" s="210"/>
      <c r="F4" s="210"/>
      <c r="G4" s="210"/>
    </row>
    <row r="5" spans="1:26" ht="18" customHeight="1" x14ac:dyDescent="0.2">
      <c r="A5" s="242" t="s">
        <v>124</v>
      </c>
      <c r="B5" s="210"/>
      <c r="C5" s="210"/>
      <c r="D5" s="210"/>
      <c r="E5" s="210"/>
      <c r="F5" s="210"/>
      <c r="G5" s="210"/>
    </row>
    <row r="6" spans="1:26" ht="18" customHeight="1" x14ac:dyDescent="0.2">
      <c r="A6" s="31"/>
      <c r="B6" s="31"/>
      <c r="C6" s="31"/>
      <c r="D6" s="31"/>
      <c r="E6" s="31"/>
      <c r="F6" s="31"/>
      <c r="G6" s="31"/>
    </row>
    <row r="7" spans="1:26" ht="18" customHeight="1" x14ac:dyDescent="0.2">
      <c r="A7" s="66"/>
      <c r="B7" s="66"/>
      <c r="C7" s="33" t="s">
        <v>131</v>
      </c>
      <c r="D7" s="33" t="s">
        <v>307</v>
      </c>
      <c r="E7" s="33" t="s">
        <v>515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8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8" customHeight="1" x14ac:dyDescent="0.2">
      <c r="A9" s="245" t="s">
        <v>285</v>
      </c>
      <c r="B9" s="210"/>
      <c r="C9" s="210"/>
      <c r="D9" s="210"/>
      <c r="E9" s="210"/>
      <c r="F9" s="210"/>
      <c r="G9" s="210"/>
      <c r="H9" s="83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">
      <c r="A10" s="66"/>
      <c r="B10" s="33"/>
      <c r="C10" s="33"/>
      <c r="D10" s="33"/>
      <c r="E10" s="33"/>
      <c r="F10" s="33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2.75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28.5" customHeight="1" x14ac:dyDescent="0.2">
      <c r="A12" s="36"/>
      <c r="B12" s="36"/>
      <c r="C12" s="36"/>
      <c r="D12" s="108" t="s">
        <v>516</v>
      </c>
      <c r="E12" s="36"/>
      <c r="F12" s="36"/>
      <c r="G12" s="3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8.5" customHeight="1" x14ac:dyDescent="0.2">
      <c r="A13" s="36"/>
      <c r="B13" s="36"/>
      <c r="C13" s="36"/>
      <c r="D13" s="109"/>
      <c r="E13" s="36"/>
      <c r="F13" s="36"/>
      <c r="G13" s="3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8.5" customHeight="1" x14ac:dyDescent="0.2">
      <c r="A14" s="36"/>
      <c r="B14" s="36"/>
      <c r="C14" s="36"/>
      <c r="D14" s="110" t="s">
        <v>332</v>
      </c>
      <c r="E14" s="36"/>
      <c r="F14" s="36"/>
      <c r="G14" s="3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8.5" customHeight="1" x14ac:dyDescent="0.2">
      <c r="A15" s="36"/>
      <c r="B15" s="36"/>
      <c r="C15" s="52" t="s">
        <v>647</v>
      </c>
      <c r="D15" s="111" t="str">
        <f>C7</f>
        <v>ABQ CC Ct. 6</v>
      </c>
      <c r="E15" s="112" t="s">
        <v>646</v>
      </c>
      <c r="F15" s="36"/>
      <c r="G15" s="3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8.5" customHeight="1" x14ac:dyDescent="0.2">
      <c r="A16" s="36"/>
      <c r="B16" s="36"/>
      <c r="C16" s="57"/>
      <c r="D16" s="188" t="s">
        <v>517</v>
      </c>
      <c r="E16" s="40" t="s">
        <v>648</v>
      </c>
      <c r="F16" s="36"/>
      <c r="G16" s="3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8.5" customHeight="1" x14ac:dyDescent="0.2">
      <c r="A17" s="36"/>
      <c r="B17" s="36"/>
      <c r="C17" s="61"/>
      <c r="D17" s="114"/>
      <c r="E17" s="42"/>
      <c r="F17" s="36"/>
      <c r="G17" s="3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28.5" customHeight="1" x14ac:dyDescent="0.2">
      <c r="A18" s="36"/>
      <c r="B18" s="36"/>
      <c r="C18" s="115" t="s">
        <v>518</v>
      </c>
      <c r="D18" s="116"/>
      <c r="E18" s="117" t="s">
        <v>317</v>
      </c>
      <c r="F18" s="36"/>
      <c r="G18" s="3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8.5" customHeight="1" x14ac:dyDescent="0.2">
      <c r="A19" s="36"/>
      <c r="B19" s="192" t="s">
        <v>246</v>
      </c>
      <c r="C19" s="68" t="str">
        <f>E19</f>
        <v>ABQ CC Ct. 5</v>
      </c>
      <c r="D19" s="65" t="s">
        <v>519</v>
      </c>
      <c r="E19" s="44" t="str">
        <f>D33</f>
        <v>ABQ CC Ct. 5</v>
      </c>
      <c r="F19" s="255" t="s">
        <v>240</v>
      </c>
      <c r="G19" s="3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8.5" customHeight="1" x14ac:dyDescent="0.2">
      <c r="A20" s="36"/>
      <c r="B20" s="277" t="s">
        <v>790</v>
      </c>
      <c r="C20" s="69" t="s">
        <v>295</v>
      </c>
      <c r="D20" s="108" t="s">
        <v>520</v>
      </c>
      <c r="E20" s="55" t="s">
        <v>248</v>
      </c>
      <c r="F20" s="258" t="s">
        <v>738</v>
      </c>
      <c r="G20" s="3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28.5" customHeight="1" x14ac:dyDescent="0.2">
      <c r="A21" s="36"/>
      <c r="B21" s="69"/>
      <c r="C21" s="69"/>
      <c r="D21" s="109"/>
      <c r="E21" s="42"/>
      <c r="F21" s="42"/>
      <c r="G21" s="3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28.5" customHeight="1" x14ac:dyDescent="0.2">
      <c r="A22" s="36"/>
      <c r="B22" s="69"/>
      <c r="C22" s="69"/>
      <c r="D22" s="110" t="s">
        <v>290</v>
      </c>
      <c r="E22" s="42"/>
      <c r="F22" s="42"/>
      <c r="G22" s="3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28.5" customHeight="1" x14ac:dyDescent="0.2">
      <c r="A23" s="36"/>
      <c r="B23" s="61"/>
      <c r="C23" s="118" t="s">
        <v>246</v>
      </c>
      <c r="D23" s="111" t="str">
        <f>E7</f>
        <v>ABQ CC Ct. 5</v>
      </c>
      <c r="E23" s="150" t="s">
        <v>241</v>
      </c>
      <c r="F23" s="55"/>
      <c r="G23" s="3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28.5" customHeight="1" x14ac:dyDescent="0.2">
      <c r="A24" s="36"/>
      <c r="B24" s="61"/>
      <c r="C24" s="60"/>
      <c r="D24" s="188" t="s">
        <v>521</v>
      </c>
      <c r="E24" s="60"/>
      <c r="F24" s="55"/>
      <c r="G24" s="3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8.5" customHeight="1" x14ac:dyDescent="0.2">
      <c r="A25" s="36"/>
      <c r="B25" s="61"/>
      <c r="C25" s="36"/>
      <c r="D25" s="114"/>
      <c r="E25" s="36"/>
      <c r="F25" s="55"/>
      <c r="G25" s="3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8.5" customHeight="1" x14ac:dyDescent="0.2">
      <c r="A26" s="36"/>
      <c r="B26" s="61"/>
      <c r="C26" s="36"/>
      <c r="D26" s="116"/>
      <c r="E26" s="36"/>
      <c r="F26" s="42"/>
      <c r="G26" s="3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8.5" customHeight="1" x14ac:dyDescent="0.2">
      <c r="A27" s="193" t="s">
        <v>790</v>
      </c>
      <c r="B27" s="119" t="s">
        <v>323</v>
      </c>
      <c r="C27" s="36"/>
      <c r="D27" s="65" t="s">
        <v>522</v>
      </c>
      <c r="E27" s="36"/>
      <c r="F27" s="117" t="s">
        <v>523</v>
      </c>
      <c r="G27" s="193" t="s">
        <v>839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8.5" customHeight="1" x14ac:dyDescent="0.2">
      <c r="A28" s="192" t="s">
        <v>239</v>
      </c>
      <c r="B28" s="68" t="str">
        <f>C37</f>
        <v>ABQ CC Ct. 5</v>
      </c>
      <c r="C28" s="36"/>
      <c r="D28" s="36"/>
      <c r="E28" s="38"/>
      <c r="F28" s="44" t="str">
        <f>C19</f>
        <v>ABQ CC Ct. 5</v>
      </c>
      <c r="G28" s="255" t="s">
        <v>238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28.5" customHeight="1" x14ac:dyDescent="0.2">
      <c r="A29" s="120" t="s">
        <v>255</v>
      </c>
      <c r="B29" s="69" t="s">
        <v>340</v>
      </c>
      <c r="C29" s="36"/>
      <c r="D29" s="36"/>
      <c r="E29" s="38"/>
      <c r="F29" s="55" t="s">
        <v>326</v>
      </c>
      <c r="G29" s="120" t="s">
        <v>249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28.5" customHeight="1" x14ac:dyDescent="0.2">
      <c r="A30" s="120" t="s">
        <v>250</v>
      </c>
      <c r="B30" s="61"/>
      <c r="C30" s="38"/>
      <c r="D30" s="108" t="s">
        <v>524</v>
      </c>
      <c r="E30" s="36"/>
      <c r="F30" s="42"/>
      <c r="G30" s="120" t="s">
        <v>250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28.5" customHeight="1" x14ac:dyDescent="0.2">
      <c r="A31" s="36"/>
      <c r="B31" s="61"/>
      <c r="C31" s="36"/>
      <c r="D31" s="109"/>
      <c r="E31" s="36"/>
      <c r="F31" s="42"/>
      <c r="G31" s="3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28.5" customHeight="1" x14ac:dyDescent="0.2">
      <c r="A32" s="36"/>
      <c r="B32" s="61"/>
      <c r="C32" s="36"/>
      <c r="D32" s="110" t="s">
        <v>327</v>
      </c>
      <c r="E32" s="36"/>
      <c r="F32" s="42"/>
      <c r="G32" s="3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28.5" customHeight="1" x14ac:dyDescent="0.2">
      <c r="A33" s="36"/>
      <c r="B33" s="61"/>
      <c r="C33" s="272" t="s">
        <v>245</v>
      </c>
      <c r="D33" s="111" t="str">
        <f>D23</f>
        <v>ABQ CC Ct. 5</v>
      </c>
      <c r="E33" s="278" t="s">
        <v>238</v>
      </c>
      <c r="F33" s="42"/>
      <c r="G33" s="3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28.5" customHeight="1" x14ac:dyDescent="0.2">
      <c r="A34" s="36"/>
      <c r="B34" s="61"/>
      <c r="C34" s="57"/>
      <c r="D34" s="114" t="s">
        <v>257</v>
      </c>
      <c r="E34" s="258" t="s">
        <v>788</v>
      </c>
      <c r="F34" s="42"/>
      <c r="G34" s="3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28.5" customHeight="1" x14ac:dyDescent="0.2">
      <c r="A35" s="36"/>
      <c r="B35" s="61"/>
      <c r="C35" s="61"/>
      <c r="D35" s="114"/>
      <c r="E35" s="42"/>
      <c r="F35" s="42"/>
      <c r="G35" s="3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28.5" customHeight="1" x14ac:dyDescent="0.2">
      <c r="A36" s="38"/>
      <c r="B36" s="61"/>
      <c r="C36" s="115" t="s">
        <v>525</v>
      </c>
      <c r="D36" s="121"/>
      <c r="E36" s="117" t="s">
        <v>526</v>
      </c>
      <c r="F36" s="42"/>
      <c r="G36" s="3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8.5" customHeight="1" x14ac:dyDescent="0.2">
      <c r="A37" s="36"/>
      <c r="B37" s="156" t="s">
        <v>702</v>
      </c>
      <c r="C37" s="68" t="str">
        <f>E37</f>
        <v>ABQ CC Ct. 5</v>
      </c>
      <c r="D37" s="152" t="s">
        <v>527</v>
      </c>
      <c r="E37" s="44" t="str">
        <f>E19</f>
        <v>ABQ CC Ct. 5</v>
      </c>
      <c r="F37" s="199" t="s">
        <v>238</v>
      </c>
      <c r="G37" s="3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8.5" customHeight="1" x14ac:dyDescent="0.2">
      <c r="A38" s="36"/>
      <c r="B38" s="193" t="s">
        <v>828</v>
      </c>
      <c r="C38" s="69" t="s">
        <v>294</v>
      </c>
      <c r="D38" s="200" t="s">
        <v>528</v>
      </c>
      <c r="E38" s="55" t="s">
        <v>256</v>
      </c>
      <c r="F38" s="193" t="s">
        <v>789</v>
      </c>
      <c r="G38" s="3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8.5" customHeight="1" x14ac:dyDescent="0.2">
      <c r="A39" s="123"/>
      <c r="B39" s="36"/>
      <c r="C39" s="61"/>
      <c r="D39" s="109"/>
      <c r="E39" s="42"/>
      <c r="F39" s="36"/>
      <c r="G39" s="3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8.5" customHeight="1" x14ac:dyDescent="0.2">
      <c r="A40" s="36"/>
      <c r="B40" s="36"/>
      <c r="C40" s="61"/>
      <c r="D40" s="110" t="s">
        <v>320</v>
      </c>
      <c r="E40" s="42"/>
      <c r="F40" s="36"/>
      <c r="G40" s="3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8.5" customHeight="1" x14ac:dyDescent="0.2">
      <c r="A41" s="36"/>
      <c r="B41" s="36"/>
      <c r="C41" s="261" t="s">
        <v>702</v>
      </c>
      <c r="D41" s="111" t="str">
        <f>D15</f>
        <v>ABQ CC Ct. 6</v>
      </c>
      <c r="E41" s="124" t="s">
        <v>243</v>
      </c>
      <c r="F41" s="36"/>
      <c r="G41" s="3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8.5" customHeight="1" x14ac:dyDescent="0.2">
      <c r="A42" s="36"/>
      <c r="B42" s="36"/>
      <c r="C42" s="60"/>
      <c r="D42" s="114" t="s">
        <v>197</v>
      </c>
      <c r="E42" s="193" t="s">
        <v>701</v>
      </c>
      <c r="F42" s="36"/>
      <c r="G42" s="3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8.5" customHeight="1" x14ac:dyDescent="0.2">
      <c r="A43" s="36"/>
      <c r="B43" s="36"/>
      <c r="C43" s="36"/>
      <c r="D43" s="114"/>
      <c r="E43" s="36"/>
      <c r="F43" s="36"/>
      <c r="G43" s="3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8.5" customHeight="1" x14ac:dyDescent="0.2">
      <c r="A44" s="36"/>
      <c r="B44" s="252" t="s">
        <v>529</v>
      </c>
      <c r="C44" s="253"/>
      <c r="D44" s="121"/>
      <c r="E44" s="36"/>
      <c r="F44" s="36"/>
      <c r="G44" s="3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8.5" customHeight="1" x14ac:dyDescent="0.2">
      <c r="A45" s="36"/>
      <c r="B45" s="36"/>
      <c r="C45" s="36"/>
      <c r="D45" s="190" t="s">
        <v>530</v>
      </c>
      <c r="E45" s="36"/>
      <c r="F45" s="36"/>
      <c r="G45" s="3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8.5" customHeight="1" x14ac:dyDescent="0.2">
      <c r="A46" s="66"/>
      <c r="B46" s="66"/>
      <c r="C46" s="66"/>
      <c r="D46" s="66"/>
      <c r="E46" s="66"/>
      <c r="F46" s="36"/>
      <c r="G46" s="3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8.5" customHeight="1" x14ac:dyDescent="0.2">
      <c r="A47" s="66"/>
      <c r="B47" s="128"/>
      <c r="C47" s="66"/>
      <c r="D47" s="66"/>
      <c r="E47" s="66"/>
      <c r="F47" s="36"/>
      <c r="G47" s="3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8.5" customHeight="1" x14ac:dyDescent="0.2">
      <c r="A48" s="36"/>
      <c r="B48" s="33"/>
      <c r="C48" s="66"/>
      <c r="D48" s="66"/>
      <c r="E48" s="66"/>
      <c r="F48" s="36"/>
      <c r="G48" s="3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8.5" customHeight="1" x14ac:dyDescent="0.2">
      <c r="A49" s="66"/>
      <c r="B49" s="66"/>
      <c r="C49" s="36"/>
      <c r="D49" s="36"/>
      <c r="E49" s="66"/>
      <c r="F49" s="36"/>
      <c r="G49" s="3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28.5" customHeight="1" x14ac:dyDescent="0.2">
      <c r="A50" s="66"/>
      <c r="B50" s="66"/>
      <c r="C50" s="66"/>
      <c r="D50" s="66"/>
      <c r="E50" s="66"/>
      <c r="F50" s="36"/>
      <c r="G50" s="3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28.5" customHeight="1" x14ac:dyDescent="0.2">
      <c r="A51" s="131"/>
      <c r="B51" s="132" t="s">
        <v>343</v>
      </c>
      <c r="C51" s="12"/>
      <c r="D51" s="23"/>
      <c r="E51" s="23"/>
      <c r="F51" s="36"/>
      <c r="G51" s="36"/>
    </row>
    <row r="52" spans="1:26" ht="22.5" customHeight="1" x14ac:dyDescent="0.2">
      <c r="A52" s="16"/>
      <c r="B52" s="16"/>
      <c r="C52" s="104"/>
      <c r="D52" s="16"/>
      <c r="E52" s="16"/>
      <c r="F52" s="36"/>
      <c r="G52" s="36"/>
    </row>
    <row r="53" spans="1:26" ht="22.5" customHeight="1" x14ac:dyDescent="0.2">
      <c r="A53" s="16"/>
      <c r="B53" s="36"/>
      <c r="C53" s="36"/>
      <c r="D53" s="36"/>
      <c r="E53" s="16"/>
      <c r="F53" s="36"/>
      <c r="G53" s="36"/>
    </row>
    <row r="54" spans="1:26" ht="22.5" customHeight="1" x14ac:dyDescent="0.2">
      <c r="A54" s="16"/>
      <c r="B54" s="16"/>
      <c r="C54" s="16"/>
      <c r="D54" s="16"/>
      <c r="E54" s="16"/>
      <c r="F54" s="36"/>
      <c r="G54" s="36"/>
    </row>
    <row r="55" spans="1:26" ht="22.5" customHeight="1" x14ac:dyDescent="0.15">
      <c r="A55" s="16"/>
      <c r="B55" s="16"/>
      <c r="C55" s="16"/>
      <c r="D55" s="16"/>
      <c r="E55" s="16"/>
      <c r="F55" s="23"/>
      <c r="G55" s="23"/>
    </row>
    <row r="56" spans="1:26" ht="12.75" customHeight="1" x14ac:dyDescent="0.15">
      <c r="A56" s="23"/>
      <c r="B56" s="23"/>
      <c r="C56" s="23"/>
      <c r="D56" s="23"/>
      <c r="E56" s="23"/>
      <c r="F56" s="23"/>
      <c r="G56" s="23"/>
    </row>
    <row r="57" spans="1:26" ht="12.75" customHeight="1" x14ac:dyDescent="0.15">
      <c r="A57" s="23"/>
      <c r="B57" s="102"/>
      <c r="C57" s="23"/>
      <c r="D57" s="23"/>
      <c r="E57" s="23"/>
      <c r="F57" s="23"/>
      <c r="G57" s="23"/>
    </row>
    <row r="58" spans="1:26" ht="12.75" customHeight="1" x14ac:dyDescent="0.15">
      <c r="A58" s="23"/>
      <c r="B58" s="102"/>
      <c r="C58" s="23"/>
      <c r="D58" s="23"/>
      <c r="E58" s="23"/>
      <c r="F58" s="23"/>
      <c r="G58" s="23"/>
    </row>
    <row r="59" spans="1:26" ht="12.75" customHeight="1" x14ac:dyDescent="0.15">
      <c r="A59" s="23"/>
      <c r="B59" s="102"/>
      <c r="C59" s="23"/>
      <c r="D59" s="23"/>
      <c r="E59" s="23"/>
      <c r="F59" s="23"/>
      <c r="G59" s="23"/>
    </row>
    <row r="60" spans="1:26" ht="12.75" customHeight="1" x14ac:dyDescent="0.15">
      <c r="A60" s="23"/>
      <c r="B60" s="23"/>
      <c r="C60" s="23"/>
      <c r="D60" s="23"/>
      <c r="E60" s="23"/>
      <c r="F60" s="23"/>
      <c r="G60" s="23"/>
    </row>
    <row r="61" spans="1:26" ht="12.75" customHeight="1" x14ac:dyDescent="0.15">
      <c r="A61" s="23"/>
      <c r="B61" s="23"/>
      <c r="C61" s="23"/>
      <c r="D61" s="23"/>
      <c r="E61" s="23"/>
      <c r="F61" s="23"/>
      <c r="G61" s="23"/>
    </row>
    <row r="62" spans="1:26" ht="12.75" customHeight="1" x14ac:dyDescent="0.2">
      <c r="A62" s="36"/>
      <c r="B62" s="36"/>
      <c r="C62" s="36"/>
      <c r="D62" s="36"/>
      <c r="E62" s="23"/>
      <c r="F62" s="23"/>
      <c r="G62" s="23"/>
    </row>
    <row r="63" spans="1:26" ht="12.75" customHeight="1" x14ac:dyDescent="0.15">
      <c r="A63" s="23"/>
      <c r="B63" s="23"/>
      <c r="C63" s="23"/>
      <c r="D63" s="23"/>
      <c r="E63" s="23"/>
      <c r="F63" s="23"/>
      <c r="G63" s="23"/>
    </row>
    <row r="64" spans="1:26" ht="12.75" customHeight="1" x14ac:dyDescent="0.15">
      <c r="A64" s="23"/>
      <c r="B64" s="23"/>
      <c r="C64" s="23"/>
      <c r="D64" s="23"/>
      <c r="E64" s="23"/>
      <c r="F64" s="23"/>
      <c r="G64" s="23"/>
    </row>
    <row r="65" spans="1:7" ht="12.75" customHeight="1" x14ac:dyDescent="0.15">
      <c r="A65" s="23"/>
      <c r="B65" s="23"/>
      <c r="C65" s="23"/>
      <c r="D65" s="23"/>
      <c r="E65" s="23"/>
      <c r="F65" s="23"/>
      <c r="G65" s="23"/>
    </row>
    <row r="66" spans="1:7" ht="12.75" customHeight="1" x14ac:dyDescent="0.15">
      <c r="A66" s="23"/>
      <c r="B66" s="23"/>
      <c r="C66" s="23"/>
      <c r="D66" s="23"/>
      <c r="E66" s="23"/>
      <c r="F66" s="23"/>
      <c r="G66" s="23"/>
    </row>
    <row r="67" spans="1:7" ht="12.75" customHeight="1" x14ac:dyDescent="0.15">
      <c r="A67" s="23"/>
      <c r="B67" s="23"/>
      <c r="C67" s="23"/>
      <c r="D67" s="23"/>
      <c r="E67" s="23"/>
      <c r="F67" s="23"/>
      <c r="G67" s="23"/>
    </row>
    <row r="68" spans="1:7" ht="12.75" customHeight="1" x14ac:dyDescent="0.15">
      <c r="A68" s="23"/>
      <c r="B68" s="23"/>
      <c r="C68" s="23"/>
      <c r="D68" s="23"/>
      <c r="E68" s="23"/>
      <c r="F68" s="23"/>
      <c r="G68" s="23"/>
    </row>
    <row r="69" spans="1:7" ht="12.75" customHeight="1" x14ac:dyDescent="0.15">
      <c r="A69" s="23"/>
      <c r="B69" s="23"/>
      <c r="C69" s="23"/>
      <c r="D69" s="23"/>
      <c r="E69" s="23"/>
      <c r="F69" s="23"/>
      <c r="G69" s="23"/>
    </row>
    <row r="70" spans="1:7" ht="12.75" customHeight="1" x14ac:dyDescent="0.15"/>
    <row r="71" spans="1:7" ht="12.75" customHeight="1" x14ac:dyDescent="0.2">
      <c r="B71" s="36"/>
      <c r="C71" s="36"/>
    </row>
    <row r="72" spans="1:7" ht="12.75" customHeight="1" x14ac:dyDescent="0.15"/>
    <row r="73" spans="1:7" ht="12.75" customHeight="1" x14ac:dyDescent="0.15"/>
    <row r="74" spans="1:7" ht="12.75" customHeight="1" x14ac:dyDescent="0.15"/>
    <row r="75" spans="1:7" ht="12.75" customHeight="1" x14ac:dyDescent="0.15"/>
    <row r="76" spans="1:7" ht="12.75" customHeight="1" x14ac:dyDescent="0.15"/>
    <row r="77" spans="1:7" ht="12.75" customHeight="1" x14ac:dyDescent="0.15"/>
    <row r="78" spans="1:7" ht="12.75" customHeight="1" x14ac:dyDescent="0.15"/>
    <row r="79" spans="1:7" ht="12.75" customHeight="1" x14ac:dyDescent="0.15"/>
    <row r="80" spans="1:7" ht="12.75" customHeight="1" x14ac:dyDescent="0.2">
      <c r="C80" s="36"/>
    </row>
    <row r="81" spans="2:4" ht="12.75" customHeight="1" x14ac:dyDescent="0.15"/>
    <row r="82" spans="2:4" ht="12.75" customHeight="1" x14ac:dyDescent="0.15"/>
    <row r="83" spans="2:4" ht="12.75" customHeight="1" x14ac:dyDescent="0.15"/>
    <row r="84" spans="2:4" ht="12.75" customHeight="1" x14ac:dyDescent="0.15"/>
    <row r="85" spans="2:4" ht="12.75" customHeight="1" x14ac:dyDescent="0.15"/>
    <row r="86" spans="2:4" ht="12.75" customHeight="1" x14ac:dyDescent="0.15"/>
    <row r="87" spans="2:4" ht="12.75" customHeight="1" x14ac:dyDescent="0.15"/>
    <row r="88" spans="2:4" ht="12.75" customHeight="1" x14ac:dyDescent="0.15"/>
    <row r="89" spans="2:4" ht="12.75" customHeight="1" x14ac:dyDescent="0.2">
      <c r="B89" s="36"/>
      <c r="C89" s="36"/>
      <c r="D89" s="36"/>
    </row>
    <row r="90" spans="2:4" ht="12.75" customHeight="1" x14ac:dyDescent="0.15"/>
    <row r="91" spans="2:4" ht="12.75" customHeight="1" x14ac:dyDescent="0.15"/>
    <row r="92" spans="2:4" ht="12.75" customHeight="1" x14ac:dyDescent="0.15"/>
    <row r="93" spans="2:4" ht="12.75" customHeight="1" x14ac:dyDescent="0.15"/>
    <row r="94" spans="2:4" ht="12.75" customHeight="1" x14ac:dyDescent="0.15"/>
    <row r="95" spans="2:4" ht="12.75" customHeight="1" x14ac:dyDescent="0.15"/>
    <row r="96" spans="2:4" ht="12.75" customHeight="1" x14ac:dyDescent="0.15"/>
    <row r="97" spans="1:5" ht="12.75" customHeight="1" x14ac:dyDescent="0.2">
      <c r="B97" s="36"/>
      <c r="C97" s="36"/>
      <c r="D97" s="36"/>
    </row>
    <row r="98" spans="1:5" ht="12.75" customHeight="1" x14ac:dyDescent="0.15"/>
    <row r="99" spans="1:5" ht="12.75" customHeight="1" x14ac:dyDescent="0.15"/>
    <row r="100" spans="1:5" ht="12.75" customHeight="1" x14ac:dyDescent="0.15"/>
    <row r="101" spans="1:5" ht="12.75" customHeight="1" x14ac:dyDescent="0.15"/>
    <row r="102" spans="1:5" ht="12.75" customHeight="1" x14ac:dyDescent="0.15"/>
    <row r="103" spans="1:5" ht="12.75" customHeight="1" x14ac:dyDescent="0.15"/>
    <row r="104" spans="1:5" ht="12.75" customHeight="1" x14ac:dyDescent="0.15"/>
    <row r="105" spans="1:5" ht="12.75" customHeight="1" x14ac:dyDescent="0.15"/>
    <row r="106" spans="1:5" ht="12.75" customHeight="1" x14ac:dyDescent="0.2">
      <c r="A106" s="36"/>
      <c r="B106" s="36"/>
      <c r="C106" s="36"/>
      <c r="D106" s="36"/>
      <c r="E106" s="36"/>
    </row>
    <row r="107" spans="1:5" ht="12.75" customHeight="1" x14ac:dyDescent="0.15"/>
    <row r="108" spans="1:5" ht="12.75" customHeight="1" x14ac:dyDescent="0.15"/>
    <row r="109" spans="1:5" ht="12.75" customHeight="1" x14ac:dyDescent="0.15"/>
    <row r="110" spans="1:5" ht="12.75" customHeight="1" x14ac:dyDescent="0.15"/>
    <row r="111" spans="1:5" ht="12.75" customHeight="1" x14ac:dyDescent="0.15"/>
    <row r="112" spans="1:5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">
    <mergeCell ref="B44:C44"/>
    <mergeCell ref="A9:G9"/>
    <mergeCell ref="A1:G1"/>
    <mergeCell ref="A2:G2"/>
    <mergeCell ref="A3:B3"/>
    <mergeCell ref="A4:G4"/>
    <mergeCell ref="A5:G5"/>
  </mergeCells>
  <printOptions horizontalCentered="1" verticalCentered="1"/>
  <pageMargins left="0.25" right="0.25" top="0.22" bottom="0.24" header="0" footer="0"/>
  <pageSetup scale="43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topLeftCell="A13" workbookViewId="0">
      <selection activeCell="A30" sqref="A30"/>
    </sheetView>
  </sheetViews>
  <sheetFormatPr baseColWidth="10" defaultColWidth="14.5" defaultRowHeight="15" customHeight="1" x14ac:dyDescent="0.15"/>
  <cols>
    <col min="1" max="1" width="27.6640625" customWidth="1"/>
    <col min="2" max="6" width="28.6640625" customWidth="1"/>
    <col min="7" max="7" width="27.6640625" customWidth="1"/>
    <col min="8" max="9" width="25.6640625" customWidth="1"/>
    <col min="10" max="13" width="8.83203125" customWidth="1"/>
    <col min="14" max="26" width="10.6640625" customWidth="1"/>
  </cols>
  <sheetData>
    <row r="1" spans="1:26" ht="18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81"/>
      <c r="I1" s="81"/>
    </row>
    <row r="2" spans="1:26" ht="18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82"/>
      <c r="I2" s="82"/>
    </row>
    <row r="3" spans="1:26" ht="18" customHeight="1" x14ac:dyDescent="0.2">
      <c r="A3" s="240"/>
      <c r="B3" s="210"/>
      <c r="C3" s="210"/>
      <c r="D3" s="2"/>
      <c r="E3" s="2"/>
    </row>
    <row r="4" spans="1:26" ht="18" customHeight="1" x14ac:dyDescent="0.2">
      <c r="A4" s="242" t="str">
        <f>Pools!A16</f>
        <v>12's Bid</v>
      </c>
      <c r="B4" s="210"/>
      <c r="C4" s="210"/>
      <c r="D4" s="210"/>
      <c r="E4" s="210"/>
      <c r="F4" s="210"/>
      <c r="G4" s="210"/>
      <c r="H4" s="84"/>
      <c r="I4" s="84"/>
    </row>
    <row r="5" spans="1:26" ht="18" customHeight="1" x14ac:dyDescent="0.2">
      <c r="A5" s="242" t="s">
        <v>282</v>
      </c>
      <c r="B5" s="210"/>
      <c r="C5" s="210"/>
      <c r="D5" s="210"/>
      <c r="E5" s="210"/>
      <c r="F5" s="210"/>
      <c r="G5" s="210"/>
      <c r="H5" s="84"/>
      <c r="I5" s="84"/>
    </row>
    <row r="6" spans="1:26" ht="18" customHeight="1" x14ac:dyDescent="0.2">
      <c r="C6" s="12"/>
      <c r="E6" s="12"/>
      <c r="H6" s="84"/>
      <c r="I6" s="84"/>
    </row>
    <row r="7" spans="1:26" ht="12.75" customHeight="1" x14ac:dyDescent="0.2">
      <c r="A7" s="66"/>
      <c r="B7" s="83"/>
      <c r="C7" s="85"/>
      <c r="D7" s="33" t="s">
        <v>284</v>
      </c>
      <c r="E7" s="33"/>
      <c r="F7" s="66"/>
      <c r="G7" s="83"/>
      <c r="H7" s="33"/>
      <c r="I7" s="33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2.75" customHeight="1" x14ac:dyDescent="0.2">
      <c r="A8" s="66"/>
      <c r="B8" s="66"/>
      <c r="C8" s="85"/>
      <c r="D8" s="66"/>
      <c r="E8" s="8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2.75" customHeight="1" x14ac:dyDescent="0.2">
      <c r="A9" s="245" t="s">
        <v>285</v>
      </c>
      <c r="B9" s="210"/>
      <c r="C9" s="210"/>
      <c r="D9" s="210"/>
      <c r="E9" s="210"/>
      <c r="F9" s="210"/>
      <c r="G9" s="21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2.75" customHeight="1" x14ac:dyDescent="0.2">
      <c r="A10" s="66"/>
      <c r="B10" s="66"/>
      <c r="C10" s="85"/>
      <c r="D10" s="66"/>
      <c r="E10" s="85"/>
      <c r="F10" s="66"/>
      <c r="G10" s="66"/>
      <c r="H10" s="83"/>
      <c r="I10" s="83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2.75" customHeight="1" x14ac:dyDescent="0.2">
      <c r="A11" s="66"/>
      <c r="B11" s="66"/>
      <c r="C11" s="85"/>
      <c r="D11" s="66"/>
      <c r="E11" s="8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30" customHeight="1" x14ac:dyDescent="0.2">
      <c r="A12" s="66"/>
      <c r="B12" s="66"/>
      <c r="C12" s="85"/>
      <c r="D12" s="85"/>
      <c r="E12" s="8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7" customHeight="1" x14ac:dyDescent="0.2">
      <c r="A13" s="66"/>
      <c r="B13" s="66"/>
      <c r="C13" s="191" t="s">
        <v>35</v>
      </c>
      <c r="D13" s="85"/>
      <c r="E13" s="191" t="s">
        <v>572</v>
      </c>
      <c r="F13" s="66"/>
      <c r="G13" s="66"/>
      <c r="H13" s="36"/>
      <c r="I13" s="89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7" customHeight="1" x14ac:dyDescent="0.2">
      <c r="A14" s="66"/>
      <c r="B14" s="66"/>
      <c r="C14" s="87" t="s">
        <v>286</v>
      </c>
      <c r="D14" s="85"/>
      <c r="E14" s="88"/>
      <c r="F14" s="66"/>
      <c r="G14" s="66"/>
      <c r="H14" s="36"/>
      <c r="I14" s="8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7" customHeight="1" x14ac:dyDescent="0.2">
      <c r="A15" s="85"/>
      <c r="B15" s="85"/>
      <c r="C15" s="90"/>
      <c r="D15" s="66"/>
      <c r="E15" s="88"/>
      <c r="F15" s="66"/>
      <c r="G15" s="66"/>
      <c r="H15" s="36"/>
      <c r="I15" s="89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7" customHeight="1" x14ac:dyDescent="0.2">
      <c r="A16" s="85"/>
      <c r="B16" s="85"/>
      <c r="C16" s="90"/>
      <c r="D16" s="66"/>
      <c r="E16" s="88"/>
      <c r="F16" s="66"/>
      <c r="G16" s="66"/>
      <c r="H16" s="36"/>
      <c r="I16" s="89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7" customHeight="1" x14ac:dyDescent="0.2">
      <c r="A17" s="85"/>
      <c r="B17" s="85"/>
      <c r="C17" s="90"/>
      <c r="D17" s="66"/>
      <c r="E17" s="88"/>
      <c r="F17" s="66"/>
      <c r="G17" s="66"/>
      <c r="H17" s="36"/>
      <c r="I17" s="89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27" customHeight="1" x14ac:dyDescent="0.2">
      <c r="A18" s="66"/>
      <c r="B18" s="66"/>
      <c r="C18" s="61" t="s">
        <v>288</v>
      </c>
      <c r="D18" s="66"/>
      <c r="E18" s="42" t="s">
        <v>289</v>
      </c>
      <c r="F18" s="66"/>
      <c r="G18" s="66"/>
      <c r="H18" s="36"/>
      <c r="I18" s="89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7" customHeight="1" x14ac:dyDescent="0.2">
      <c r="A19" s="66"/>
      <c r="B19" s="192" t="s">
        <v>37</v>
      </c>
      <c r="C19" s="68" t="str">
        <f>E19</f>
        <v>ABQ CC Ct. 7</v>
      </c>
      <c r="D19" s="66"/>
      <c r="E19" s="44" t="str">
        <f>D25</f>
        <v>ABQ CC Ct. 7</v>
      </c>
      <c r="F19" s="255" t="s">
        <v>661</v>
      </c>
      <c r="G19" s="66"/>
      <c r="H19" s="36"/>
      <c r="I19" s="89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7" customHeight="1" x14ac:dyDescent="0.2">
      <c r="A20" s="66"/>
      <c r="B20" s="277" t="s">
        <v>840</v>
      </c>
      <c r="C20" s="61" t="s">
        <v>256</v>
      </c>
      <c r="D20" s="66"/>
      <c r="E20" s="42" t="s">
        <v>197</v>
      </c>
      <c r="F20" s="257" t="s">
        <v>740</v>
      </c>
      <c r="G20" s="66"/>
      <c r="H20" s="36"/>
      <c r="I20" s="89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27" customHeight="1" x14ac:dyDescent="0.2">
      <c r="A21" s="66"/>
      <c r="B21" s="93"/>
      <c r="C21" s="90"/>
      <c r="D21" s="66"/>
      <c r="E21" s="88"/>
      <c r="F21" s="92"/>
      <c r="G21" s="66"/>
      <c r="H21" s="36"/>
      <c r="I21" s="89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27" customHeight="1" x14ac:dyDescent="0.2">
      <c r="A22" s="66"/>
      <c r="B22" s="93"/>
      <c r="C22" s="90"/>
      <c r="D22" s="191" t="s">
        <v>613</v>
      </c>
      <c r="E22" s="88"/>
      <c r="F22" s="92"/>
      <c r="G22" s="66"/>
      <c r="H22" s="36"/>
      <c r="I22" s="89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27" customHeight="1" x14ac:dyDescent="0.2">
      <c r="A23" s="66"/>
      <c r="B23" s="93"/>
      <c r="C23" s="90"/>
      <c r="D23" s="94"/>
      <c r="E23" s="88"/>
      <c r="F23" s="92"/>
      <c r="G23" s="66"/>
      <c r="H23" s="36"/>
      <c r="I23" s="8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27" customHeight="1" x14ac:dyDescent="0.2">
      <c r="A24" s="66"/>
      <c r="B24" s="93"/>
      <c r="C24" s="90"/>
      <c r="D24" s="95" t="s">
        <v>290</v>
      </c>
      <c r="E24" s="88"/>
      <c r="F24" s="92"/>
      <c r="G24" s="66"/>
      <c r="H24" s="36"/>
      <c r="I24" s="89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7" customHeight="1" x14ac:dyDescent="0.2">
      <c r="A25" s="66"/>
      <c r="B25" s="93"/>
      <c r="C25" s="199" t="s">
        <v>37</v>
      </c>
      <c r="D25" s="96" t="str">
        <f>D7</f>
        <v>ABQ CC Ct. 7</v>
      </c>
      <c r="E25" s="199" t="s">
        <v>661</v>
      </c>
      <c r="F25" s="92"/>
      <c r="G25" s="66"/>
      <c r="H25" s="36"/>
      <c r="I25" s="8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7" customHeight="1" x14ac:dyDescent="0.2">
      <c r="A26" s="66"/>
      <c r="B26" s="93"/>
      <c r="C26" s="85"/>
      <c r="D26" s="203" t="s">
        <v>573</v>
      </c>
      <c r="E26" s="193" t="s">
        <v>662</v>
      </c>
      <c r="F26" s="92"/>
      <c r="G26" s="66"/>
      <c r="H26" s="36"/>
      <c r="I26" s="8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7" customHeight="1" x14ac:dyDescent="0.2">
      <c r="A27" s="66"/>
      <c r="B27" s="93"/>
      <c r="C27" s="85"/>
      <c r="D27" s="94"/>
      <c r="E27" s="85"/>
      <c r="F27" s="92"/>
      <c r="G27" s="66"/>
      <c r="H27" s="36"/>
      <c r="I27" s="89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7" customHeight="1" x14ac:dyDescent="0.2">
      <c r="A28" s="66"/>
      <c r="B28" s="93"/>
      <c r="C28" s="85"/>
      <c r="D28" s="199" t="s">
        <v>590</v>
      </c>
      <c r="E28" s="85"/>
      <c r="F28" s="92"/>
      <c r="G28" s="66"/>
      <c r="H28" s="36"/>
      <c r="I28" s="89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27" customHeight="1" x14ac:dyDescent="0.2">
      <c r="A29" s="66"/>
      <c r="B29" s="93"/>
      <c r="C29" s="85"/>
      <c r="D29" s="85"/>
      <c r="E29" s="85"/>
      <c r="F29" s="92"/>
      <c r="G29" s="66"/>
      <c r="H29" s="36"/>
      <c r="I29" s="89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27" customHeight="1" x14ac:dyDescent="0.2">
      <c r="A30" s="193" t="s">
        <v>884</v>
      </c>
      <c r="B30" s="61" t="s">
        <v>292</v>
      </c>
      <c r="C30" s="85"/>
      <c r="D30" s="85"/>
      <c r="E30" s="85"/>
      <c r="F30" s="42" t="s">
        <v>293</v>
      </c>
      <c r="G30" s="193" t="s">
        <v>866</v>
      </c>
      <c r="H30" s="36"/>
      <c r="I30" s="89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27" customHeight="1" x14ac:dyDescent="0.2">
      <c r="A31" s="192" t="s">
        <v>37</v>
      </c>
      <c r="B31" s="68" t="str">
        <f>C43</f>
        <v>ABQ CC Ct. 7</v>
      </c>
      <c r="C31" s="85"/>
      <c r="D31" s="85"/>
      <c r="E31" s="85"/>
      <c r="F31" s="44" t="str">
        <f>C19</f>
        <v>ABQ CC Ct. 7</v>
      </c>
      <c r="G31" s="255" t="s">
        <v>34</v>
      </c>
      <c r="H31" s="36"/>
      <c r="I31" s="89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27" customHeight="1" x14ac:dyDescent="0.2">
      <c r="A32" s="36" t="s">
        <v>255</v>
      </c>
      <c r="B32" s="61" t="s">
        <v>294</v>
      </c>
      <c r="C32" s="85"/>
      <c r="D32" s="85"/>
      <c r="E32" s="85"/>
      <c r="F32" s="42" t="s">
        <v>295</v>
      </c>
      <c r="G32" s="36" t="s">
        <v>249</v>
      </c>
      <c r="H32" s="36"/>
      <c r="I32" s="89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27" customHeight="1" x14ac:dyDescent="0.2">
      <c r="A33" s="36" t="s">
        <v>250</v>
      </c>
      <c r="B33" s="93"/>
      <c r="C33" s="85"/>
      <c r="D33" s="85"/>
      <c r="E33" s="85"/>
      <c r="F33" s="92"/>
      <c r="G33" s="36" t="s">
        <v>250</v>
      </c>
      <c r="H33" s="36"/>
      <c r="I33" s="89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27" customHeight="1" x14ac:dyDescent="0.2">
      <c r="A34" s="36" t="s">
        <v>297</v>
      </c>
      <c r="B34" s="93"/>
      <c r="C34" s="85"/>
      <c r="D34" s="191" t="s">
        <v>589</v>
      </c>
      <c r="E34" s="85"/>
      <c r="F34" s="92"/>
      <c r="G34" s="66"/>
      <c r="H34" s="36"/>
      <c r="I34" s="89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27" customHeight="1" x14ac:dyDescent="0.2">
      <c r="A35" s="66"/>
      <c r="B35" s="93"/>
      <c r="C35" s="85"/>
      <c r="D35" s="94"/>
      <c r="E35" s="85"/>
      <c r="F35" s="92"/>
      <c r="G35" s="66"/>
      <c r="H35" s="36"/>
      <c r="I35" s="36"/>
      <c r="J35" s="36"/>
      <c r="K35" s="36"/>
      <c r="L35" s="36"/>
      <c r="M35" s="3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27" customHeight="1" x14ac:dyDescent="0.2">
      <c r="A36" s="66"/>
      <c r="B36" s="93"/>
      <c r="C36" s="85"/>
      <c r="D36" s="95" t="s">
        <v>298</v>
      </c>
      <c r="E36" s="85"/>
      <c r="F36" s="92"/>
      <c r="G36" s="66"/>
      <c r="H36" s="33"/>
      <c r="I36" s="33"/>
      <c r="J36" s="33"/>
      <c r="K36" s="33"/>
      <c r="L36" s="33"/>
      <c r="M36" s="33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7" customHeight="1" x14ac:dyDescent="0.2">
      <c r="A37" s="66"/>
      <c r="B37" s="93"/>
      <c r="C37" s="192" t="s">
        <v>707</v>
      </c>
      <c r="D37" s="96" t="str">
        <f>D25</f>
        <v>ABQ CC Ct. 7</v>
      </c>
      <c r="E37" s="255" t="s">
        <v>706</v>
      </c>
      <c r="F37" s="92"/>
      <c r="G37" s="66"/>
      <c r="H37" s="38"/>
      <c r="I37" s="38"/>
      <c r="J37" s="38"/>
      <c r="K37" s="38"/>
      <c r="L37" s="38"/>
      <c r="M37" s="38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7" customHeight="1" x14ac:dyDescent="0.2">
      <c r="A38" s="66"/>
      <c r="B38" s="93"/>
      <c r="C38" s="100"/>
      <c r="D38" s="95" t="s">
        <v>257</v>
      </c>
      <c r="E38" s="257" t="s">
        <v>708</v>
      </c>
      <c r="F38" s="92"/>
      <c r="G38" s="66"/>
      <c r="H38" s="36"/>
      <c r="I38" s="36"/>
      <c r="J38" s="36"/>
      <c r="K38" s="36"/>
      <c r="L38" s="36"/>
      <c r="M38" s="3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7" customHeight="1" x14ac:dyDescent="0.2">
      <c r="A39" s="66"/>
      <c r="B39" s="93"/>
      <c r="C39" s="90"/>
      <c r="D39" s="94"/>
      <c r="E39" s="88"/>
      <c r="F39" s="92"/>
      <c r="G39" s="66"/>
      <c r="H39" s="36"/>
      <c r="I39" s="3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7" customHeight="1" x14ac:dyDescent="0.2">
      <c r="A40" s="66"/>
      <c r="B40" s="93"/>
      <c r="C40" s="90"/>
      <c r="D40" s="204" t="s">
        <v>574</v>
      </c>
      <c r="E40" s="88"/>
      <c r="F40" s="92"/>
      <c r="G40" s="66"/>
      <c r="H40" s="36"/>
      <c r="I40" s="89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7" customHeight="1" x14ac:dyDescent="0.2">
      <c r="A41" s="66"/>
      <c r="B41" s="93"/>
      <c r="C41" s="90"/>
      <c r="D41" s="85"/>
      <c r="E41" s="88"/>
      <c r="F41" s="92"/>
      <c r="G41" s="66"/>
      <c r="H41" s="36"/>
      <c r="I41" s="89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7" customHeight="1" x14ac:dyDescent="0.2">
      <c r="A42" s="66"/>
      <c r="B42" s="93"/>
      <c r="C42" s="61" t="s">
        <v>301</v>
      </c>
      <c r="D42" s="66"/>
      <c r="E42" s="42" t="s">
        <v>302</v>
      </c>
      <c r="F42" s="92"/>
      <c r="G42" s="66"/>
      <c r="H42" s="36"/>
      <c r="I42" s="89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7" customHeight="1" x14ac:dyDescent="0.2">
      <c r="A43" s="66"/>
      <c r="B43" s="199" t="s">
        <v>33</v>
      </c>
      <c r="C43" s="68" t="str">
        <f>C19</f>
        <v>ABQ CC Ct. 7</v>
      </c>
      <c r="D43" s="66"/>
      <c r="E43" s="44" t="str">
        <f>E19</f>
        <v>ABQ CC Ct. 7</v>
      </c>
      <c r="F43" s="199" t="s">
        <v>34</v>
      </c>
      <c r="G43" s="66"/>
      <c r="H43" s="36"/>
      <c r="I43" s="89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7" customHeight="1" x14ac:dyDescent="0.2">
      <c r="A44" s="66"/>
      <c r="B44" s="193" t="s">
        <v>822</v>
      </c>
      <c r="C44" s="61" t="s">
        <v>248</v>
      </c>
      <c r="D44" s="66"/>
      <c r="E44" s="42" t="s">
        <v>251</v>
      </c>
      <c r="F44" s="193" t="s">
        <v>785</v>
      </c>
      <c r="G44" s="66"/>
      <c r="H44" s="36"/>
      <c r="I44" s="89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7" customHeight="1" x14ac:dyDescent="0.2">
      <c r="A45" s="85"/>
      <c r="B45" s="85"/>
      <c r="C45" s="90"/>
      <c r="D45" s="66"/>
      <c r="E45" s="88"/>
      <c r="F45" s="66"/>
      <c r="G45" s="66"/>
      <c r="H45" s="36"/>
      <c r="I45" s="89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7" customHeight="1" x14ac:dyDescent="0.2">
      <c r="A46" s="85"/>
      <c r="B46" s="85"/>
      <c r="C46" s="90"/>
      <c r="D46" s="66"/>
      <c r="E46" s="88"/>
      <c r="F46" s="66"/>
      <c r="G46" s="66"/>
      <c r="H46" s="36"/>
      <c r="I46" s="89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7" customHeight="1" x14ac:dyDescent="0.2">
      <c r="A47" s="85"/>
      <c r="B47" s="85"/>
      <c r="C47" s="90"/>
      <c r="D47" s="66"/>
      <c r="E47" s="88"/>
      <c r="F47" s="66"/>
      <c r="G47" s="66"/>
      <c r="H47" s="36"/>
      <c r="I47" s="89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7" customHeight="1" x14ac:dyDescent="0.2">
      <c r="A48" s="66"/>
      <c r="B48" s="66"/>
      <c r="C48" s="90"/>
      <c r="D48" s="85"/>
      <c r="E48" s="88"/>
      <c r="F48" s="66"/>
      <c r="G48" s="66"/>
      <c r="H48" s="36"/>
      <c r="I48" s="89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7" customHeight="1" x14ac:dyDescent="0.2">
      <c r="A49" s="66"/>
      <c r="B49" s="66"/>
      <c r="C49" s="255" t="s">
        <v>786</v>
      </c>
      <c r="D49" s="85"/>
      <c r="E49" s="192" t="s">
        <v>612</v>
      </c>
      <c r="F49" s="66"/>
      <c r="G49" s="66"/>
      <c r="H49" s="36"/>
      <c r="I49" s="3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27" customHeight="1" x14ac:dyDescent="0.2">
      <c r="A50" s="66"/>
      <c r="B50" s="66"/>
      <c r="C50" s="71" t="s">
        <v>304</v>
      </c>
      <c r="D50" s="85"/>
      <c r="E50" s="8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21" customHeight="1" x14ac:dyDescent="0.15">
      <c r="A51" s="23"/>
      <c r="B51" s="23"/>
      <c r="C51" s="12"/>
      <c r="D51" s="12"/>
      <c r="E51" s="12"/>
      <c r="H51" s="102"/>
      <c r="I51" s="23"/>
    </row>
    <row r="52" spans="1:26" ht="21" customHeight="1" x14ac:dyDescent="0.15">
      <c r="C52" s="12"/>
      <c r="D52" s="23"/>
      <c r="E52" s="12"/>
      <c r="F52" s="23"/>
      <c r="G52" s="23"/>
      <c r="H52" s="103"/>
      <c r="I52" s="16"/>
    </row>
    <row r="53" spans="1:26" ht="21" customHeight="1" x14ac:dyDescent="0.15">
      <c r="C53" s="12"/>
      <c r="E53" s="12"/>
      <c r="F53" s="16"/>
      <c r="G53" s="23"/>
      <c r="H53" s="104"/>
      <c r="I53" s="23"/>
    </row>
    <row r="54" spans="1:26" ht="21" customHeight="1" x14ac:dyDescent="0.15">
      <c r="C54" s="12"/>
      <c r="E54" s="12"/>
      <c r="F54" s="12"/>
      <c r="G54" s="23"/>
      <c r="H54" s="23"/>
      <c r="I54" s="23"/>
    </row>
    <row r="55" spans="1:26" ht="21" customHeight="1" x14ac:dyDescent="0.15">
      <c r="C55" s="12"/>
      <c r="E55" s="12"/>
      <c r="F55" s="16"/>
      <c r="G55" s="23"/>
      <c r="H55" s="16"/>
      <c r="I55" s="23"/>
    </row>
    <row r="56" spans="1:26" ht="21" customHeight="1" x14ac:dyDescent="0.15">
      <c r="C56" s="12"/>
      <c r="E56" s="12"/>
      <c r="F56" s="103"/>
      <c r="G56" s="23"/>
      <c r="H56" s="16"/>
      <c r="I56" s="23"/>
    </row>
    <row r="57" spans="1:26" ht="21" customHeight="1" x14ac:dyDescent="0.2">
      <c r="C57" s="12"/>
      <c r="E57" s="12"/>
      <c r="F57" s="16"/>
      <c r="G57" s="36"/>
      <c r="H57" s="16"/>
      <c r="I57" s="23"/>
    </row>
    <row r="58" spans="1:26" ht="21" customHeight="1" x14ac:dyDescent="0.2">
      <c r="C58" s="12"/>
      <c r="E58" s="12"/>
      <c r="F58" s="16"/>
      <c r="G58" s="36"/>
      <c r="H58" s="23"/>
      <c r="I58" s="23"/>
    </row>
    <row r="59" spans="1:26" ht="21" customHeight="1" x14ac:dyDescent="0.15">
      <c r="C59" s="12"/>
      <c r="E59" s="12"/>
      <c r="F59" s="12"/>
      <c r="G59" s="23"/>
      <c r="H59" s="23"/>
      <c r="I59" s="23"/>
    </row>
    <row r="60" spans="1:26" ht="21" customHeight="1" x14ac:dyDescent="0.15">
      <c r="C60" s="12"/>
      <c r="E60" s="12"/>
      <c r="F60" s="16"/>
      <c r="G60" s="23"/>
      <c r="H60" s="23"/>
      <c r="I60" s="23"/>
    </row>
    <row r="61" spans="1:26" ht="21" customHeight="1" x14ac:dyDescent="0.15">
      <c r="C61" s="12"/>
      <c r="E61" s="12"/>
      <c r="F61" s="16"/>
      <c r="G61" s="23"/>
      <c r="H61" s="23"/>
      <c r="I61" s="23"/>
    </row>
    <row r="62" spans="1:26" ht="12.75" customHeight="1" x14ac:dyDescent="0.15">
      <c r="C62" s="12"/>
      <c r="E62" s="12"/>
      <c r="F62" s="23"/>
      <c r="G62" s="23"/>
      <c r="H62" s="23"/>
      <c r="I62" s="23"/>
    </row>
    <row r="63" spans="1:26" ht="12.75" customHeight="1" x14ac:dyDescent="0.15">
      <c r="C63" s="12"/>
      <c r="E63" s="12"/>
      <c r="H63" s="23"/>
      <c r="I63" s="23"/>
    </row>
    <row r="64" spans="1:26" ht="12.75" customHeight="1" x14ac:dyDescent="0.15">
      <c r="C64" s="12"/>
      <c r="E64" s="12"/>
      <c r="H64" s="23"/>
      <c r="I64" s="23"/>
    </row>
    <row r="65" spans="3:9" ht="12.75" customHeight="1" x14ac:dyDescent="0.15">
      <c r="C65" s="12"/>
      <c r="E65" s="12"/>
      <c r="H65" s="23"/>
      <c r="I65" s="23"/>
    </row>
    <row r="66" spans="3:9" ht="12.75" customHeight="1" x14ac:dyDescent="0.15">
      <c r="C66" s="12"/>
      <c r="E66" s="12"/>
      <c r="H66" s="23"/>
      <c r="I66" s="23"/>
    </row>
    <row r="67" spans="3:9" ht="12.75" customHeight="1" x14ac:dyDescent="0.15">
      <c r="C67" s="12"/>
      <c r="E67" s="12"/>
      <c r="H67" s="23"/>
      <c r="I67" s="23"/>
    </row>
    <row r="68" spans="3:9" ht="12.75" customHeight="1" x14ac:dyDescent="0.15">
      <c r="C68" s="12"/>
      <c r="E68" s="12"/>
    </row>
    <row r="69" spans="3:9" ht="12.75" customHeight="1" x14ac:dyDescent="0.15">
      <c r="C69" s="12"/>
      <c r="E69" s="12"/>
    </row>
    <row r="70" spans="3:9" ht="12.75" customHeight="1" x14ac:dyDescent="0.15">
      <c r="C70" s="12"/>
      <c r="E70" s="12"/>
    </row>
    <row r="71" spans="3:9" ht="12.75" customHeight="1" x14ac:dyDescent="0.15">
      <c r="C71" s="12"/>
      <c r="E71" s="12"/>
    </row>
    <row r="72" spans="3:9" ht="12.75" customHeight="1" x14ac:dyDescent="0.15">
      <c r="C72" s="12"/>
      <c r="E72" s="12"/>
    </row>
    <row r="73" spans="3:9" ht="12.75" customHeight="1" x14ac:dyDescent="0.15">
      <c r="C73" s="12"/>
      <c r="E73" s="12"/>
    </row>
    <row r="74" spans="3:9" ht="12.75" customHeight="1" x14ac:dyDescent="0.15">
      <c r="C74" s="12"/>
      <c r="E74" s="12"/>
    </row>
    <row r="75" spans="3:9" ht="12.75" customHeight="1" x14ac:dyDescent="0.15">
      <c r="C75" s="12"/>
      <c r="E75" s="12"/>
    </row>
    <row r="76" spans="3:9" ht="12.75" customHeight="1" x14ac:dyDescent="0.15">
      <c r="C76" s="12"/>
      <c r="E76" s="12"/>
    </row>
    <row r="77" spans="3:9" ht="12.75" customHeight="1" x14ac:dyDescent="0.15">
      <c r="C77" s="12"/>
      <c r="E77" s="12"/>
    </row>
    <row r="78" spans="3:9" ht="12.75" customHeight="1" x14ac:dyDescent="0.15">
      <c r="C78" s="12"/>
      <c r="E78" s="12"/>
    </row>
    <row r="79" spans="3:9" ht="12.75" customHeight="1" x14ac:dyDescent="0.15">
      <c r="C79" s="12"/>
      <c r="E79" s="12"/>
    </row>
    <row r="80" spans="3:9" ht="12.75" customHeight="1" x14ac:dyDescent="0.15">
      <c r="C80" s="12"/>
      <c r="E80" s="12"/>
    </row>
    <row r="81" spans="3:5" ht="12.75" customHeight="1" x14ac:dyDescent="0.15">
      <c r="C81" s="12"/>
      <c r="E81" s="12"/>
    </row>
    <row r="82" spans="3:5" ht="12.75" customHeight="1" x14ac:dyDescent="0.15">
      <c r="C82" s="12"/>
      <c r="E82" s="12"/>
    </row>
    <row r="83" spans="3:5" ht="12.75" customHeight="1" x14ac:dyDescent="0.15">
      <c r="C83" s="12"/>
      <c r="E83" s="12"/>
    </row>
    <row r="84" spans="3:5" ht="12.75" customHeight="1" x14ac:dyDescent="0.15">
      <c r="C84" s="12"/>
      <c r="E84" s="12"/>
    </row>
    <row r="85" spans="3:5" ht="12.75" customHeight="1" x14ac:dyDescent="0.15">
      <c r="C85" s="12"/>
      <c r="E85" s="12"/>
    </row>
    <row r="86" spans="3:5" ht="12.75" customHeight="1" x14ac:dyDescent="0.15">
      <c r="C86" s="12"/>
      <c r="E86" s="12"/>
    </row>
    <row r="87" spans="3:5" ht="12.75" customHeight="1" x14ac:dyDescent="0.15">
      <c r="C87" s="12"/>
      <c r="E87" s="12"/>
    </row>
    <row r="88" spans="3:5" ht="12.75" customHeight="1" x14ac:dyDescent="0.15">
      <c r="C88" s="12"/>
      <c r="E88" s="12"/>
    </row>
    <row r="89" spans="3:5" ht="12.75" customHeight="1" x14ac:dyDescent="0.15">
      <c r="C89" s="12"/>
      <c r="E89" s="12"/>
    </row>
    <row r="90" spans="3:5" ht="12.75" customHeight="1" x14ac:dyDescent="0.15">
      <c r="C90" s="12"/>
      <c r="E90" s="12"/>
    </row>
    <row r="91" spans="3:5" ht="12.75" customHeight="1" x14ac:dyDescent="0.15">
      <c r="C91" s="12"/>
      <c r="E91" s="12"/>
    </row>
    <row r="92" spans="3:5" ht="12.75" customHeight="1" x14ac:dyDescent="0.15"/>
    <row r="93" spans="3:5" ht="12.75" customHeight="1" x14ac:dyDescent="0.15"/>
    <row r="94" spans="3:5" ht="12.75" customHeight="1" x14ac:dyDescent="0.15"/>
    <row r="95" spans="3:5" ht="12.75" customHeight="1" x14ac:dyDescent="0.15"/>
    <row r="96" spans="3:5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5:G5"/>
    <mergeCell ref="A9:G9"/>
    <mergeCell ref="A1:G1"/>
    <mergeCell ref="A2:G2"/>
    <mergeCell ref="A3:C3"/>
    <mergeCell ref="A4:G4"/>
  </mergeCells>
  <printOptions horizontalCentered="1" verticalCentered="1"/>
  <pageMargins left="0.25" right="0.25" top="0.22" bottom="0.24" header="0" footer="0"/>
  <pageSetup scale="48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topLeftCell="A5" workbookViewId="0">
      <selection activeCell="Q49" sqref="Q49"/>
    </sheetView>
  </sheetViews>
  <sheetFormatPr baseColWidth="10" defaultColWidth="14.5" defaultRowHeight="15" customHeight="1" x14ac:dyDescent="0.15"/>
  <cols>
    <col min="1" max="7" width="26.6640625" customWidth="1"/>
    <col min="8" max="26" width="9.1640625" customWidth="1"/>
  </cols>
  <sheetData>
    <row r="1" spans="1:26" ht="12.75" customHeight="1" x14ac:dyDescent="0.2">
      <c r="A1" s="241" t="str">
        <f>Pools!A1</f>
        <v>SURVA Regional BID Championships - Albuquerque</v>
      </c>
      <c r="B1" s="210"/>
      <c r="C1" s="210"/>
      <c r="D1" s="210"/>
      <c r="E1" s="210"/>
      <c r="F1" s="210"/>
      <c r="G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</row>
    <row r="3" spans="1:26" ht="12.75" customHeight="1" x14ac:dyDescent="0.2">
      <c r="A3" s="240"/>
      <c r="B3" s="210"/>
      <c r="C3" s="210"/>
      <c r="D3" s="2"/>
      <c r="E3" s="2"/>
    </row>
    <row r="4" spans="1:26" ht="12.75" customHeight="1" x14ac:dyDescent="0.2">
      <c r="A4" s="242" t="str">
        <f>Pools!A16</f>
        <v>12's Bid</v>
      </c>
      <c r="B4" s="210"/>
      <c r="C4" s="210"/>
      <c r="D4" s="210"/>
      <c r="E4" s="210"/>
      <c r="F4" s="210"/>
      <c r="G4" s="210"/>
    </row>
    <row r="5" spans="1:26" ht="21" customHeight="1" x14ac:dyDescent="0.2">
      <c r="A5" s="242" t="s">
        <v>281</v>
      </c>
      <c r="B5" s="210"/>
      <c r="C5" s="210"/>
      <c r="D5" s="210"/>
      <c r="E5" s="210"/>
      <c r="F5" s="210"/>
      <c r="G5" s="210"/>
    </row>
    <row r="6" spans="1:26" ht="21" customHeight="1" x14ac:dyDescent="0.15">
      <c r="C6" s="12"/>
      <c r="E6" s="12"/>
    </row>
    <row r="7" spans="1:26" ht="18" customHeight="1" x14ac:dyDescent="0.2">
      <c r="A7" s="66"/>
      <c r="B7" s="83"/>
      <c r="C7" s="85"/>
      <c r="D7" s="33" t="s">
        <v>283</v>
      </c>
      <c r="E7" s="33"/>
      <c r="F7" s="66"/>
      <c r="G7" s="83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8" customHeight="1" x14ac:dyDescent="0.2">
      <c r="A8" s="66"/>
      <c r="B8" s="66"/>
      <c r="C8" s="85"/>
      <c r="D8" s="66"/>
      <c r="E8" s="8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30" customHeight="1" x14ac:dyDescent="0.2">
      <c r="A9" s="245" t="s">
        <v>285</v>
      </c>
      <c r="B9" s="210"/>
      <c r="C9" s="210"/>
      <c r="D9" s="210"/>
      <c r="E9" s="210"/>
      <c r="F9" s="210"/>
      <c r="G9" s="21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25.5" customHeight="1" x14ac:dyDescent="0.2">
      <c r="A10" s="66"/>
      <c r="B10" s="66"/>
      <c r="C10" s="85"/>
      <c r="D10" s="66"/>
      <c r="E10" s="8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5.5" customHeight="1" x14ac:dyDescent="0.2">
      <c r="A11" s="66"/>
      <c r="B11" s="66"/>
      <c r="C11" s="85"/>
      <c r="D11" s="66"/>
      <c r="E11" s="8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27" customHeight="1" x14ac:dyDescent="0.2">
      <c r="A12" s="66"/>
      <c r="B12" s="66"/>
      <c r="C12" s="191" t="s">
        <v>824</v>
      </c>
      <c r="D12" s="85"/>
      <c r="E12" s="191" t="s">
        <v>614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7" customHeight="1" x14ac:dyDescent="0.2">
      <c r="A13" s="66"/>
      <c r="B13" s="66"/>
      <c r="C13" s="87" t="s">
        <v>286</v>
      </c>
      <c r="D13" s="85"/>
      <c r="E13" s="88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7" customHeight="1" x14ac:dyDescent="0.2">
      <c r="A14" s="85"/>
      <c r="B14" s="85"/>
      <c r="C14" s="90"/>
      <c r="D14" s="66"/>
      <c r="E14" s="88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7" customHeight="1" x14ac:dyDescent="0.2">
      <c r="A15" s="85"/>
      <c r="B15" s="85"/>
      <c r="C15" s="90"/>
      <c r="D15" s="66"/>
      <c r="E15" s="88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7" customHeight="1" x14ac:dyDescent="0.2">
      <c r="A16" s="85"/>
      <c r="B16" s="85"/>
      <c r="C16" s="90"/>
      <c r="D16" s="66"/>
      <c r="E16" s="88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7" customHeight="1" x14ac:dyDescent="0.2">
      <c r="A17" s="66"/>
      <c r="B17" s="66"/>
      <c r="C17" s="61" t="s">
        <v>288</v>
      </c>
      <c r="D17" s="66"/>
      <c r="E17" s="42" t="s">
        <v>289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27" customHeight="1" x14ac:dyDescent="0.2">
      <c r="A18" s="66"/>
      <c r="B18" s="192" t="s">
        <v>824</v>
      </c>
      <c r="C18" s="68" t="str">
        <f>E18</f>
        <v>ABQ CC Ct. 4</v>
      </c>
      <c r="D18" s="66"/>
      <c r="E18" s="44" t="str">
        <f>D24</f>
        <v>ABQ CC Ct. 4</v>
      </c>
      <c r="F18" s="255" t="s">
        <v>41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7" customHeight="1" x14ac:dyDescent="0.2">
      <c r="A19" s="66"/>
      <c r="B19" s="277" t="s">
        <v>825</v>
      </c>
      <c r="C19" s="61" t="s">
        <v>256</v>
      </c>
      <c r="D19" s="66"/>
      <c r="E19" s="42" t="s">
        <v>197</v>
      </c>
      <c r="F19" s="257" t="s">
        <v>717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7" customHeight="1" x14ac:dyDescent="0.2">
      <c r="A20" s="66"/>
      <c r="B20" s="93"/>
      <c r="C20" s="90"/>
      <c r="D20" s="66"/>
      <c r="E20" s="88"/>
      <c r="F20" s="92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27" customHeight="1" x14ac:dyDescent="0.2">
      <c r="A21" s="66"/>
      <c r="B21" s="93"/>
      <c r="C21" s="90"/>
      <c r="D21" s="191" t="s">
        <v>534</v>
      </c>
      <c r="E21" s="88"/>
      <c r="F21" s="92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27" customHeight="1" x14ac:dyDescent="0.2">
      <c r="A22" s="66"/>
      <c r="B22" s="93"/>
      <c r="C22" s="90"/>
      <c r="D22" s="94"/>
      <c r="E22" s="88"/>
      <c r="F22" s="92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27" customHeight="1" x14ac:dyDescent="0.2">
      <c r="A23" s="66"/>
      <c r="B23" s="93"/>
      <c r="C23" s="90"/>
      <c r="D23" s="95" t="s">
        <v>290</v>
      </c>
      <c r="E23" s="88"/>
      <c r="F23" s="92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27" customHeight="1" x14ac:dyDescent="0.2">
      <c r="A24" s="66"/>
      <c r="B24" s="93"/>
      <c r="C24" s="199" t="s">
        <v>43</v>
      </c>
      <c r="D24" s="96" t="str">
        <f>D7</f>
        <v>ABQ CC Ct. 4</v>
      </c>
      <c r="E24" s="199" t="s">
        <v>41</v>
      </c>
      <c r="F24" s="92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27" customHeight="1" x14ac:dyDescent="0.2">
      <c r="A25" s="66"/>
      <c r="B25" s="93"/>
      <c r="C25" s="85"/>
      <c r="D25" s="203" t="s">
        <v>616</v>
      </c>
      <c r="E25" s="193" t="s">
        <v>693</v>
      </c>
      <c r="F25" s="92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27" customHeight="1" x14ac:dyDescent="0.2">
      <c r="A26" s="66"/>
      <c r="B26" s="93"/>
      <c r="C26" s="85"/>
      <c r="D26" s="94"/>
      <c r="E26" s="85"/>
      <c r="F26" s="92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7" customHeight="1" x14ac:dyDescent="0.2">
      <c r="A27" s="66"/>
      <c r="B27" s="93"/>
      <c r="C27" s="85"/>
      <c r="D27" s="199" t="s">
        <v>545</v>
      </c>
      <c r="E27" s="85"/>
      <c r="F27" s="92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7" customHeight="1" x14ac:dyDescent="0.2">
      <c r="A28" s="66"/>
      <c r="B28" s="93"/>
      <c r="C28" s="85"/>
      <c r="D28" s="85"/>
      <c r="E28" s="85"/>
      <c r="F28" s="92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27" customHeight="1" x14ac:dyDescent="0.2">
      <c r="A29" s="193" t="s">
        <v>875</v>
      </c>
      <c r="B29" s="61" t="s">
        <v>296</v>
      </c>
      <c r="C29" s="85"/>
      <c r="D29" s="85"/>
      <c r="E29" s="85"/>
      <c r="F29" s="42" t="s">
        <v>293</v>
      </c>
      <c r="G29" s="193" t="s">
        <v>859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27" customHeight="1" x14ac:dyDescent="0.2">
      <c r="A30" s="266" t="s">
        <v>824</v>
      </c>
      <c r="B30" s="68" t="str">
        <f>C42</f>
        <v>ABQ CC Ct. 4</v>
      </c>
      <c r="C30" s="85"/>
      <c r="D30" s="85"/>
      <c r="E30" s="85"/>
      <c r="F30" s="44" t="str">
        <f>C18</f>
        <v>ABQ CC Ct. 4</v>
      </c>
      <c r="G30" s="255" t="s">
        <v>41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27" customHeight="1" x14ac:dyDescent="0.2">
      <c r="A31" s="36" t="s">
        <v>299</v>
      </c>
      <c r="B31" s="61" t="s">
        <v>294</v>
      </c>
      <c r="C31" s="85"/>
      <c r="D31" s="85"/>
      <c r="E31" s="85"/>
      <c r="F31" s="42" t="s">
        <v>295</v>
      </c>
      <c r="G31" s="36" t="s">
        <v>300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27" customHeight="1" x14ac:dyDescent="0.2">
      <c r="A32" s="36" t="s">
        <v>250</v>
      </c>
      <c r="B32" s="93"/>
      <c r="C32" s="85"/>
      <c r="D32" s="85"/>
      <c r="E32" s="85"/>
      <c r="F32" s="92"/>
      <c r="G32" s="36" t="s">
        <v>250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27" customHeight="1" x14ac:dyDescent="0.2">
      <c r="A33" s="36"/>
      <c r="B33" s="93"/>
      <c r="C33" s="85"/>
      <c r="D33" s="191" t="s">
        <v>544</v>
      </c>
      <c r="E33" s="85"/>
      <c r="F33" s="92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27" customHeight="1" x14ac:dyDescent="0.2">
      <c r="A34" s="66"/>
      <c r="B34" s="93"/>
      <c r="C34" s="85"/>
      <c r="D34" s="94"/>
      <c r="E34" s="85"/>
      <c r="F34" s="92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27" customHeight="1" x14ac:dyDescent="0.2">
      <c r="A35" s="66"/>
      <c r="B35" s="93"/>
      <c r="C35" s="85"/>
      <c r="D35" s="95" t="s">
        <v>298</v>
      </c>
      <c r="E35" s="85"/>
      <c r="F35" s="92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27" customHeight="1" x14ac:dyDescent="0.2">
      <c r="A36" s="66"/>
      <c r="B36" s="93"/>
      <c r="C36" s="192" t="s">
        <v>42</v>
      </c>
      <c r="D36" s="96" t="str">
        <f>D24</f>
        <v>ABQ CC Ct. 4</v>
      </c>
      <c r="E36" s="255" t="s">
        <v>44</v>
      </c>
      <c r="F36" s="92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7" customHeight="1" x14ac:dyDescent="0.2">
      <c r="A37" s="66"/>
      <c r="B37" s="93"/>
      <c r="C37" s="100"/>
      <c r="D37" s="95" t="s">
        <v>257</v>
      </c>
      <c r="E37" s="257" t="s">
        <v>694</v>
      </c>
      <c r="F37" s="92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7" customHeight="1" x14ac:dyDescent="0.2">
      <c r="A38" s="66"/>
      <c r="B38" s="93"/>
      <c r="C38" s="90"/>
      <c r="D38" s="94"/>
      <c r="E38" s="88"/>
      <c r="F38" s="92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7" customHeight="1" x14ac:dyDescent="0.2">
      <c r="A39" s="66"/>
      <c r="B39" s="93"/>
      <c r="C39" s="90"/>
      <c r="D39" s="204" t="s">
        <v>615</v>
      </c>
      <c r="E39" s="88"/>
      <c r="F39" s="92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7" customHeight="1" x14ac:dyDescent="0.2">
      <c r="A40" s="66"/>
      <c r="B40" s="93"/>
      <c r="C40" s="90"/>
      <c r="D40" s="85"/>
      <c r="E40" s="88"/>
      <c r="F40" s="92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7" customHeight="1" x14ac:dyDescent="0.2">
      <c r="A41" s="66"/>
      <c r="B41" s="93"/>
      <c r="C41" s="61" t="s">
        <v>301</v>
      </c>
      <c r="D41" s="66"/>
      <c r="E41" s="42" t="s">
        <v>302</v>
      </c>
      <c r="F41" s="92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7" customHeight="1" x14ac:dyDescent="0.2">
      <c r="A42" s="66"/>
      <c r="B42" s="199" t="s">
        <v>39</v>
      </c>
      <c r="C42" s="68" t="str">
        <f>C18</f>
        <v>ABQ CC Ct. 4</v>
      </c>
      <c r="D42" s="66"/>
      <c r="E42" s="44" t="str">
        <f>E18</f>
        <v>ABQ CC Ct. 4</v>
      </c>
      <c r="F42" s="199" t="s">
        <v>44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7" customHeight="1" x14ac:dyDescent="0.2">
      <c r="A43" s="66"/>
      <c r="B43" s="193" t="s">
        <v>808</v>
      </c>
      <c r="C43" s="61" t="s">
        <v>248</v>
      </c>
      <c r="D43" s="66"/>
      <c r="E43" s="42" t="s">
        <v>251</v>
      </c>
      <c r="F43" s="193" t="s">
        <v>780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7" customHeight="1" x14ac:dyDescent="0.2">
      <c r="A44" s="85"/>
      <c r="B44" s="85"/>
      <c r="C44" s="90"/>
      <c r="D44" s="66"/>
      <c r="E44" s="88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7" customHeight="1" x14ac:dyDescent="0.2">
      <c r="A45" s="85"/>
      <c r="B45" s="85"/>
      <c r="C45" s="90"/>
      <c r="D45" s="66"/>
      <c r="E45" s="88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7" customHeight="1" x14ac:dyDescent="0.2">
      <c r="A46" s="85"/>
      <c r="B46" s="85"/>
      <c r="C46" s="90"/>
      <c r="D46" s="66"/>
      <c r="E46" s="88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7" customHeight="1" x14ac:dyDescent="0.2">
      <c r="A47" s="66"/>
      <c r="B47" s="66"/>
      <c r="C47" s="90"/>
      <c r="D47" s="85"/>
      <c r="E47" s="88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7" customHeight="1" x14ac:dyDescent="0.2">
      <c r="A48" s="66"/>
      <c r="B48" s="66"/>
      <c r="C48" s="255" t="s">
        <v>39</v>
      </c>
      <c r="D48" s="85"/>
      <c r="E48" s="192" t="s">
        <v>535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7" customHeight="1" x14ac:dyDescent="0.2">
      <c r="A49" s="66"/>
      <c r="B49" s="66"/>
      <c r="C49" s="71" t="s">
        <v>304</v>
      </c>
      <c r="D49" s="85"/>
      <c r="E49" s="8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2.75" customHeight="1" x14ac:dyDescent="0.15">
      <c r="A50" s="23"/>
      <c r="B50" s="23"/>
      <c r="C50" s="12"/>
      <c r="D50" s="12"/>
      <c r="E50" s="12"/>
    </row>
    <row r="51" spans="1:26" ht="12.75" customHeight="1" x14ac:dyDescent="0.15">
      <c r="C51" s="12"/>
      <c r="D51" s="23"/>
      <c r="E51" s="12"/>
      <c r="F51" s="23"/>
      <c r="G51" s="23"/>
    </row>
    <row r="52" spans="1:26" ht="12.75" customHeight="1" x14ac:dyDescent="0.15">
      <c r="C52" s="12"/>
      <c r="E52" s="12"/>
      <c r="F52" s="16"/>
      <c r="G52" s="23"/>
    </row>
    <row r="53" spans="1:26" ht="12.75" customHeight="1" x14ac:dyDescent="0.15">
      <c r="C53" s="12"/>
      <c r="E53" s="12"/>
      <c r="F53" s="12"/>
      <c r="G53" s="23"/>
    </row>
    <row r="54" spans="1:26" ht="12.75" customHeight="1" x14ac:dyDescent="0.15">
      <c r="C54" s="12"/>
      <c r="E54" s="12"/>
      <c r="F54" s="16"/>
      <c r="G54" s="23"/>
    </row>
    <row r="55" spans="1:26" ht="12.75" customHeight="1" x14ac:dyDescent="0.15">
      <c r="C55" s="12"/>
      <c r="E55" s="12"/>
      <c r="F55" s="103"/>
      <c r="G55" s="23"/>
    </row>
    <row r="56" spans="1:26" ht="12.75" customHeight="1" x14ac:dyDescent="0.2">
      <c r="C56" s="12"/>
      <c r="E56" s="12"/>
      <c r="F56" s="16"/>
      <c r="G56" s="36"/>
    </row>
    <row r="57" spans="1:26" ht="12.75" customHeight="1" x14ac:dyDescent="0.2">
      <c r="C57" s="12"/>
      <c r="E57" s="12"/>
      <c r="F57" s="16"/>
      <c r="G57" s="36"/>
    </row>
    <row r="58" spans="1:26" ht="12.75" customHeight="1" x14ac:dyDescent="0.15">
      <c r="C58" s="12"/>
      <c r="E58" s="12"/>
      <c r="F58" s="12"/>
      <c r="G58" s="23"/>
    </row>
    <row r="59" spans="1:26" ht="12.75" customHeight="1" x14ac:dyDescent="0.15">
      <c r="C59" s="12"/>
      <c r="E59" s="12"/>
      <c r="F59" s="16"/>
      <c r="G59" s="23"/>
    </row>
    <row r="60" spans="1:26" ht="12.75" customHeight="1" x14ac:dyDescent="0.15">
      <c r="C60" s="12"/>
      <c r="E60" s="12"/>
      <c r="F60" s="16"/>
      <c r="G60" s="23"/>
    </row>
    <row r="61" spans="1:26" ht="12.75" customHeight="1" x14ac:dyDescent="0.15">
      <c r="C61" s="12"/>
      <c r="E61" s="12"/>
      <c r="F61" s="23"/>
      <c r="G61" s="23"/>
    </row>
    <row r="62" spans="1:26" ht="12.75" customHeight="1" x14ac:dyDescent="0.15">
      <c r="C62" s="12"/>
      <c r="E62" s="12"/>
    </row>
    <row r="63" spans="1:26" ht="12.75" customHeight="1" x14ac:dyDescent="0.15">
      <c r="C63" s="12"/>
      <c r="E63" s="12"/>
    </row>
    <row r="64" spans="1:26" ht="12.75" customHeight="1" x14ac:dyDescent="0.15">
      <c r="C64" s="12"/>
      <c r="E64" s="12"/>
    </row>
    <row r="65" spans="3:5" ht="12.75" customHeight="1" x14ac:dyDescent="0.15">
      <c r="C65" s="12"/>
      <c r="E65" s="12"/>
    </row>
    <row r="66" spans="3:5" ht="12.75" customHeight="1" x14ac:dyDescent="0.15">
      <c r="C66" s="12"/>
      <c r="E66" s="12"/>
    </row>
    <row r="67" spans="3:5" ht="12.75" customHeight="1" x14ac:dyDescent="0.15">
      <c r="C67" s="12"/>
      <c r="E67" s="12"/>
    </row>
    <row r="68" spans="3:5" ht="12.75" customHeight="1" x14ac:dyDescent="0.15">
      <c r="C68" s="12"/>
      <c r="E68" s="12"/>
    </row>
    <row r="69" spans="3:5" ht="12.75" customHeight="1" x14ac:dyDescent="0.15">
      <c r="C69" s="12"/>
      <c r="E69" s="12"/>
    </row>
    <row r="70" spans="3:5" ht="12.75" customHeight="1" x14ac:dyDescent="0.15">
      <c r="C70" s="12"/>
      <c r="E70" s="12"/>
    </row>
    <row r="71" spans="3:5" ht="12.75" customHeight="1" x14ac:dyDescent="0.15">
      <c r="C71" s="12"/>
      <c r="E71" s="12"/>
    </row>
    <row r="72" spans="3:5" ht="12.75" customHeight="1" x14ac:dyDescent="0.15">
      <c r="C72" s="12"/>
      <c r="E72" s="12"/>
    </row>
    <row r="73" spans="3:5" ht="12.75" customHeight="1" x14ac:dyDescent="0.15"/>
    <row r="74" spans="3:5" ht="12.75" customHeight="1" x14ac:dyDescent="0.15"/>
    <row r="75" spans="3:5" ht="12.75" customHeight="1" x14ac:dyDescent="0.15"/>
    <row r="76" spans="3:5" ht="12.75" customHeight="1" x14ac:dyDescent="0.15"/>
    <row r="77" spans="3:5" ht="12.75" customHeight="1" x14ac:dyDescent="0.15"/>
    <row r="78" spans="3:5" ht="12.75" customHeight="1" x14ac:dyDescent="0.15"/>
    <row r="79" spans="3:5" ht="12.75" customHeight="1" x14ac:dyDescent="0.15"/>
    <row r="80" spans="3:5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A9:G9"/>
    <mergeCell ref="A1:G1"/>
    <mergeCell ref="A2:G2"/>
    <mergeCell ref="A3:C3"/>
    <mergeCell ref="A4:G4"/>
    <mergeCell ref="A5:G5"/>
  </mergeCells>
  <printOptions horizontalCentered="1" verticalCentered="1"/>
  <pageMargins left="0.25" right="0.25" top="0.22" bottom="0.24" header="0" footer="0"/>
  <pageSetup scale="51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Z1000"/>
  <sheetViews>
    <sheetView workbookViewId="0">
      <selection activeCell="H51" sqref="H51"/>
    </sheetView>
  </sheetViews>
  <sheetFormatPr baseColWidth="10" defaultColWidth="14.5" defaultRowHeight="15" customHeight="1" x14ac:dyDescent="0.15"/>
  <cols>
    <col min="1" max="1" width="39.83203125" customWidth="1"/>
    <col min="2" max="9" width="15.6640625" customWidth="1"/>
    <col min="10" max="10" width="22.6640625" customWidth="1"/>
    <col min="11" max="13" width="8.83203125" customWidth="1"/>
    <col min="14" max="26" width="10.6640625" customWidth="1"/>
  </cols>
  <sheetData>
    <row r="1" spans="1:26" ht="12.75" customHeight="1" x14ac:dyDescent="0.2">
      <c r="A1" s="209" t="str">
        <f>Pools!A1</f>
        <v>SURVA Regional BID Championships - Albuquerque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2.75" customHeight="1" x14ac:dyDescent="0.2">
      <c r="A2" s="211" t="str">
        <f>Pools!A2</f>
        <v>4/27/19 - 4/28/19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2.75" customHeight="1" x14ac:dyDescent="0.15">
      <c r="A3" s="76" t="s">
        <v>2</v>
      </c>
      <c r="B3" s="105" t="str">
        <f>Pools!A26</f>
        <v>AM Pool - 8:00am Start</v>
      </c>
      <c r="C3" s="78"/>
      <c r="D3" s="76"/>
      <c r="E3" s="76"/>
      <c r="F3" s="76"/>
      <c r="G3" s="76"/>
    </row>
    <row r="4" spans="1:26" ht="12.75" customHeight="1" x14ac:dyDescent="0.15">
      <c r="A4" s="5" t="s">
        <v>5</v>
      </c>
      <c r="B4" s="6" t="str">
        <f>Pools!A27</f>
        <v>ABQ Convention Center Ct. 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15">
      <c r="A5" s="5" t="s">
        <v>6</v>
      </c>
      <c r="B5" s="6" t="str">
        <f>Pools!A25</f>
        <v>13's Bid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15"/>
    <row r="7" spans="1:26" ht="12.75" customHeight="1" x14ac:dyDescent="0.15">
      <c r="A7" s="233" t="s">
        <v>7</v>
      </c>
      <c r="B7" s="210"/>
      <c r="C7" s="210"/>
      <c r="D7" s="210"/>
      <c r="E7" s="210"/>
      <c r="F7" s="210"/>
      <c r="G7" s="210"/>
      <c r="H7" s="2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15"/>
    <row r="9" spans="1:26" ht="12.75" customHeight="1" x14ac:dyDescent="0.15">
      <c r="A9" s="9" t="s">
        <v>8</v>
      </c>
      <c r="B9" s="23" t="s">
        <v>9</v>
      </c>
      <c r="D9" s="9"/>
      <c r="E9" s="9"/>
      <c r="F9" s="9"/>
      <c r="G9" s="9"/>
    </row>
    <row r="10" spans="1:26" ht="12.75" customHeight="1" x14ac:dyDescent="0.15">
      <c r="A10" s="9" t="s">
        <v>10</v>
      </c>
      <c r="B10" s="10">
        <v>10</v>
      </c>
      <c r="C10" s="10"/>
      <c r="D10" s="9"/>
      <c r="E10" s="9"/>
      <c r="F10" s="9"/>
      <c r="G10" s="9"/>
    </row>
    <row r="11" spans="1:26" ht="12.75" customHeight="1" x14ac:dyDescent="0.15"/>
    <row r="12" spans="1:26" ht="12.75" customHeight="1" x14ac:dyDescent="0.15">
      <c r="A12" s="11" t="s">
        <v>11</v>
      </c>
      <c r="B12" s="218" t="str">
        <f>A13</f>
        <v>Tx Performance 13</v>
      </c>
      <c r="C12" s="222"/>
      <c r="D12" s="218" t="str">
        <f>A16</f>
        <v>915 United 13 Victor</v>
      </c>
      <c r="E12" s="219"/>
      <c r="F12" s="218" t="str">
        <f>A19</f>
        <v>DBK 13 Black Rubio</v>
      </c>
      <c r="G12" s="219"/>
      <c r="H12" s="218" t="str">
        <f>A22</f>
        <v>NLVC 13 Elite</v>
      </c>
      <c r="I12" s="219"/>
      <c r="J12" s="11" t="s">
        <v>14</v>
      </c>
      <c r="K12" s="218" t="s">
        <v>15</v>
      </c>
      <c r="L12" s="2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4" customHeight="1" x14ac:dyDescent="0.2">
      <c r="A13" s="224" t="str">
        <f>Pools!A29</f>
        <v>Tx Performance 13</v>
      </c>
      <c r="B13" s="235"/>
      <c r="C13" s="228"/>
      <c r="D13" s="14">
        <v>25</v>
      </c>
      <c r="E13" s="14">
        <v>13</v>
      </c>
      <c r="F13" s="21">
        <v>25</v>
      </c>
      <c r="G13" s="21">
        <v>7</v>
      </c>
      <c r="H13" s="14">
        <v>25</v>
      </c>
      <c r="I13" s="21">
        <v>13</v>
      </c>
      <c r="J13" s="224">
        <v>1</v>
      </c>
      <c r="K13" s="227">
        <v>1</v>
      </c>
      <c r="L13" s="2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" customHeight="1" x14ac:dyDescent="0.2">
      <c r="A14" s="225"/>
      <c r="B14" s="229"/>
      <c r="C14" s="230"/>
      <c r="D14" s="14">
        <v>25</v>
      </c>
      <c r="E14" s="14">
        <v>14</v>
      </c>
      <c r="F14" s="21">
        <v>25</v>
      </c>
      <c r="G14" s="21">
        <v>20</v>
      </c>
      <c r="H14" s="14">
        <v>25</v>
      </c>
      <c r="I14" s="21">
        <v>9</v>
      </c>
      <c r="J14" s="225"/>
      <c r="K14" s="229"/>
      <c r="L14" s="23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" customHeight="1" x14ac:dyDescent="0.2">
      <c r="A15" s="226"/>
      <c r="B15" s="231"/>
      <c r="C15" s="232"/>
      <c r="D15" s="21"/>
      <c r="E15" s="21"/>
      <c r="F15" s="21"/>
      <c r="G15" s="21"/>
      <c r="H15" s="21"/>
      <c r="I15" s="21"/>
      <c r="J15" s="226"/>
      <c r="K15" s="231"/>
      <c r="L15" s="23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4" customHeight="1" x14ac:dyDescent="0.2">
      <c r="A16" s="224" t="str">
        <f>Pools!A30</f>
        <v>915 United 13 Victor</v>
      </c>
      <c r="B16" s="26">
        <f>IF(E13&gt;0,E13," ")</f>
        <v>13</v>
      </c>
      <c r="C16" s="26">
        <f>IF(D13&gt;0,D13," ")</f>
        <v>25</v>
      </c>
      <c r="D16" s="235"/>
      <c r="E16" s="228"/>
      <c r="F16" s="14">
        <v>18</v>
      </c>
      <c r="G16" s="14">
        <v>25</v>
      </c>
      <c r="H16" s="21">
        <v>16</v>
      </c>
      <c r="I16" s="21">
        <v>25</v>
      </c>
      <c r="J16" s="224">
        <v>2</v>
      </c>
      <c r="K16" s="227">
        <v>4</v>
      </c>
      <c r="L16" s="2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4" customHeight="1" x14ac:dyDescent="0.2">
      <c r="A17" s="225"/>
      <c r="B17" s="26">
        <f>IF(E14&gt;0,E14," ")</f>
        <v>14</v>
      </c>
      <c r="C17" s="26">
        <f>IF(D14&gt;0,D14," ")</f>
        <v>25</v>
      </c>
      <c r="D17" s="229"/>
      <c r="E17" s="230"/>
      <c r="F17" s="14">
        <v>20</v>
      </c>
      <c r="G17" s="14">
        <v>25</v>
      </c>
      <c r="H17" s="21">
        <v>18</v>
      </c>
      <c r="I17" s="21">
        <v>25</v>
      </c>
      <c r="J17" s="225"/>
      <c r="K17" s="229"/>
      <c r="L17" s="23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4" customHeight="1" x14ac:dyDescent="0.2">
      <c r="A18" s="226"/>
      <c r="B18" s="26" t="str">
        <f>IF(E15&gt;0,E15," ")</f>
        <v xml:space="preserve"> </v>
      </c>
      <c r="C18" s="26" t="str">
        <f>IF(D15&gt;0,D15," ")</f>
        <v xml:space="preserve"> </v>
      </c>
      <c r="D18" s="231"/>
      <c r="E18" s="232"/>
      <c r="F18" s="21"/>
      <c r="G18" s="21"/>
      <c r="H18" s="21"/>
      <c r="I18" s="21"/>
      <c r="J18" s="226"/>
      <c r="K18" s="231"/>
      <c r="L18" s="2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4" customHeight="1" x14ac:dyDescent="0.2">
      <c r="A19" s="224" t="str">
        <f>Pools!A31</f>
        <v>DBK 13 Black Rubio</v>
      </c>
      <c r="B19" s="26">
        <f>IF(G13&gt;0,G13," ")</f>
        <v>7</v>
      </c>
      <c r="C19" s="26">
        <f>IF(F13&gt;0,F13," ")</f>
        <v>25</v>
      </c>
      <c r="D19" s="26">
        <f>IF(G16&gt;0,G16," ")</f>
        <v>25</v>
      </c>
      <c r="E19" s="26">
        <f>IF(F16&gt;0,F16," ")</f>
        <v>18</v>
      </c>
      <c r="F19" s="28"/>
      <c r="G19" s="28"/>
      <c r="H19" s="14">
        <v>25</v>
      </c>
      <c r="I19" s="14">
        <v>22</v>
      </c>
      <c r="J19" s="224">
        <v>3</v>
      </c>
      <c r="K19" s="227">
        <v>2</v>
      </c>
      <c r="L19" s="2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" customHeight="1" x14ac:dyDescent="0.2">
      <c r="A20" s="225"/>
      <c r="B20" s="26">
        <f>IF(G14&gt;0,G14," ")</f>
        <v>20</v>
      </c>
      <c r="C20" s="26">
        <f>IF(F14&gt;0,F14," ")</f>
        <v>25</v>
      </c>
      <c r="D20" s="26">
        <f>IF(G17&gt;0,G17," ")</f>
        <v>25</v>
      </c>
      <c r="E20" s="26">
        <f>IF(F17&gt;0,F17," ")</f>
        <v>20</v>
      </c>
      <c r="F20" s="28"/>
      <c r="G20" s="28"/>
      <c r="H20" s="14">
        <v>26</v>
      </c>
      <c r="I20" s="14">
        <v>24</v>
      </c>
      <c r="J20" s="225"/>
      <c r="K20" s="229"/>
      <c r="L20" s="23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" customHeight="1" x14ac:dyDescent="0.2">
      <c r="A21" s="226"/>
      <c r="B21" s="26"/>
      <c r="C21" s="26"/>
      <c r="D21" s="26"/>
      <c r="E21" s="26"/>
      <c r="F21" s="28"/>
      <c r="G21" s="28"/>
      <c r="H21" s="21"/>
      <c r="I21" s="21"/>
      <c r="J21" s="226"/>
      <c r="K21" s="231"/>
      <c r="L21" s="23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4" customHeight="1" x14ac:dyDescent="0.2">
      <c r="A22" s="224" t="str">
        <f>Pools!A32</f>
        <v>NLVC 13 Elite</v>
      </c>
      <c r="B22" s="26">
        <f>IF(I13&gt;0,I13," ")</f>
        <v>13</v>
      </c>
      <c r="C22" s="26">
        <f>IF(H13&gt;0,H13," ")</f>
        <v>25</v>
      </c>
      <c r="D22" s="26">
        <f>IF(I16&gt;0,I16," ")</f>
        <v>25</v>
      </c>
      <c r="E22" s="26">
        <f>IF(H16&gt;0,H16," ")</f>
        <v>16</v>
      </c>
      <c r="F22" s="26">
        <f>IF(I19&gt;0,I19," ")</f>
        <v>22</v>
      </c>
      <c r="G22" s="26">
        <f>IF(H19&gt;0,H19," ")</f>
        <v>25</v>
      </c>
      <c r="H22" s="235"/>
      <c r="I22" s="228"/>
      <c r="J22" s="224">
        <v>4</v>
      </c>
      <c r="K22" s="227">
        <v>3</v>
      </c>
      <c r="L22" s="2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" customHeight="1" x14ac:dyDescent="0.2">
      <c r="A23" s="225"/>
      <c r="B23" s="26">
        <f>IF(I14&gt;0,I14," ")</f>
        <v>9</v>
      </c>
      <c r="C23" s="26">
        <f>IF(H14&gt;0,H14," ")</f>
        <v>25</v>
      </c>
      <c r="D23" s="26">
        <f>IF(I17&gt;0,I17," ")</f>
        <v>25</v>
      </c>
      <c r="E23" s="26">
        <f>IF(H17&gt;0,H17," ")</f>
        <v>18</v>
      </c>
      <c r="F23" s="26">
        <f>IF(I20&gt;0,I20," ")</f>
        <v>24</v>
      </c>
      <c r="G23" s="26">
        <f>IF(H20&gt;0,H20," ")</f>
        <v>26</v>
      </c>
      <c r="H23" s="229"/>
      <c r="I23" s="230"/>
      <c r="J23" s="225"/>
      <c r="K23" s="229"/>
      <c r="L23" s="23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4" customHeight="1" x14ac:dyDescent="0.2">
      <c r="A24" s="226"/>
      <c r="B24" s="26"/>
      <c r="C24" s="26"/>
      <c r="D24" s="26"/>
      <c r="E24" s="26"/>
      <c r="F24" s="26"/>
      <c r="G24" s="26"/>
      <c r="H24" s="231"/>
      <c r="I24" s="232"/>
      <c r="J24" s="226"/>
      <c r="K24" s="231"/>
      <c r="L24" s="23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0.5" customHeight="1" x14ac:dyDescent="0.2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15">
      <c r="B26" s="220" t="s">
        <v>204</v>
      </c>
      <c r="C26" s="221"/>
      <c r="D26" s="221"/>
      <c r="E26" s="51"/>
      <c r="F26" s="220" t="s">
        <v>216</v>
      </c>
      <c r="G26" s="221"/>
      <c r="H26" s="221"/>
      <c r="I26" s="220" t="s">
        <v>217</v>
      </c>
      <c r="J26" s="221"/>
    </row>
    <row r="27" spans="1:26" ht="12.75" customHeight="1" x14ac:dyDescent="0.15">
      <c r="B27" s="218" t="s">
        <v>218</v>
      </c>
      <c r="C27" s="222"/>
      <c r="D27" s="234" t="s">
        <v>222</v>
      </c>
      <c r="E27" s="222"/>
      <c r="F27" s="234" t="s">
        <v>218</v>
      </c>
      <c r="G27" s="222"/>
      <c r="H27" s="54" t="s">
        <v>222</v>
      </c>
      <c r="I27" s="54" t="s">
        <v>229</v>
      </c>
      <c r="J27" s="54" t="s">
        <v>230</v>
      </c>
      <c r="K27" s="56" t="s">
        <v>231</v>
      </c>
    </row>
    <row r="28" spans="1:26" ht="24" customHeight="1" x14ac:dyDescent="0.15">
      <c r="A28" s="59" t="str">
        <f>A13</f>
        <v>Tx Performance 13</v>
      </c>
      <c r="B28" s="223">
        <v>6</v>
      </c>
      <c r="C28" s="219"/>
      <c r="D28" s="223">
        <v>0</v>
      </c>
      <c r="E28" s="219"/>
      <c r="F28" s="223"/>
      <c r="G28" s="219"/>
      <c r="H28" s="80"/>
      <c r="I28" s="67">
        <f>D13+D14+D15+F13+F14+F15+H13+H14+H15</f>
        <v>150</v>
      </c>
      <c r="J28" s="67">
        <f>E13+E14+E15+G13+G14+G15+I13+I14+I15</f>
        <v>76</v>
      </c>
      <c r="K28" s="67">
        <f>I28-J28</f>
        <v>74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4" customHeight="1" x14ac:dyDescent="0.15">
      <c r="A29" s="59" t="str">
        <f>A16</f>
        <v>915 United 13 Victor</v>
      </c>
      <c r="B29" s="223">
        <v>0</v>
      </c>
      <c r="C29" s="219"/>
      <c r="D29" s="223">
        <v>6</v>
      </c>
      <c r="E29" s="219"/>
      <c r="F29" s="223"/>
      <c r="G29" s="219"/>
      <c r="H29" s="80"/>
      <c r="I29" s="67" t="e">
        <f>B16+B17+B18+F16+F17+F18+H16+H17+H18</f>
        <v>#VALUE!</v>
      </c>
      <c r="J29" s="67" t="e">
        <f>C16+C17+C18+G16+G17+G18+I16+I17+I18</f>
        <v>#VALUE!</v>
      </c>
      <c r="K29" s="67" t="e">
        <f>I29-J29</f>
        <v>#VALUE!</v>
      </c>
    </row>
    <row r="30" spans="1:26" ht="24" customHeight="1" x14ac:dyDescent="0.15">
      <c r="A30" s="59" t="str">
        <f>A19</f>
        <v>DBK 13 Black Rubio</v>
      </c>
      <c r="B30" s="223">
        <v>4</v>
      </c>
      <c r="C30" s="219"/>
      <c r="D30" s="223">
        <v>2</v>
      </c>
      <c r="E30" s="219"/>
      <c r="F30" s="223"/>
      <c r="G30" s="219"/>
      <c r="H30" s="80"/>
      <c r="I30" s="67">
        <f>B19+B20+B21+D19+D20+D21+H19+H20+H21</f>
        <v>128</v>
      </c>
      <c r="J30" s="67">
        <f>C19+C20+C21+E19+E20+E21+I19+I20+I21</f>
        <v>134</v>
      </c>
      <c r="K30" s="67">
        <f>I30-J30</f>
        <v>-6</v>
      </c>
    </row>
    <row r="31" spans="1:26" ht="24" customHeight="1" x14ac:dyDescent="0.15">
      <c r="A31" s="59" t="str">
        <f>A22</f>
        <v>NLVC 13 Elite</v>
      </c>
      <c r="B31" s="223">
        <v>2</v>
      </c>
      <c r="C31" s="219"/>
      <c r="D31" s="223">
        <v>4</v>
      </c>
      <c r="E31" s="219"/>
      <c r="F31" s="223"/>
      <c r="G31" s="219"/>
      <c r="H31" s="80"/>
      <c r="I31" s="67">
        <f>B22+B23+B24+D22+D23+D24+F22+F23+F24</f>
        <v>118</v>
      </c>
      <c r="J31" s="67">
        <f>C22+C23+C24+E22+E23+E24+G22+G23+G24</f>
        <v>135</v>
      </c>
      <c r="K31" s="67">
        <f>I31-J31</f>
        <v>-17</v>
      </c>
    </row>
    <row r="32" spans="1:26" ht="12.75" customHeight="1" x14ac:dyDescent="0.15">
      <c r="A32" s="23"/>
      <c r="B32" s="236">
        <f>SUM(B28:C31)</f>
        <v>12</v>
      </c>
      <c r="C32" s="237"/>
      <c r="D32" s="236">
        <f>SUM(D28:E31)</f>
        <v>12</v>
      </c>
      <c r="E32" s="237"/>
      <c r="F32" s="236">
        <f>SUM(F28:G31)</f>
        <v>0</v>
      </c>
      <c r="G32" s="237"/>
      <c r="H32" s="74">
        <f>SUM(H28:H31)</f>
        <v>0</v>
      </c>
      <c r="I32" s="74" t="e">
        <f>SUM(I28:I31)</f>
        <v>#VALUE!</v>
      </c>
      <c r="J32" s="74" t="e">
        <f>SUM(J28:J31)</f>
        <v>#VALUE!</v>
      </c>
      <c r="K32" s="74" t="e">
        <f>SUM(K28:K31)</f>
        <v>#VALUE!</v>
      </c>
    </row>
    <row r="33" spans="1:12" ht="24" customHeight="1" x14ac:dyDescent="0.15"/>
    <row r="34" spans="1:12" ht="24" customHeight="1" x14ac:dyDescent="0.15">
      <c r="A34" s="11"/>
      <c r="B34" s="218" t="s">
        <v>261</v>
      </c>
      <c r="C34" s="219"/>
      <c r="D34" s="218" t="s">
        <v>261</v>
      </c>
      <c r="E34" s="219"/>
      <c r="F34" s="218" t="s">
        <v>262</v>
      </c>
      <c r="G34" s="219"/>
      <c r="I34" s="239" t="s">
        <v>277</v>
      </c>
      <c r="J34" s="210"/>
      <c r="K34" s="210"/>
      <c r="L34" s="210"/>
    </row>
    <row r="35" spans="1:12" ht="18" customHeight="1" x14ac:dyDescent="0.15">
      <c r="A35" s="11" t="s">
        <v>263</v>
      </c>
      <c r="B35" s="218" t="str">
        <f>A28</f>
        <v>Tx Performance 13</v>
      </c>
      <c r="C35" s="219"/>
      <c r="D35" s="218" t="str">
        <f>A30</f>
        <v>DBK 13 Black Rubio</v>
      </c>
      <c r="E35" s="219"/>
      <c r="F35" s="218" t="str">
        <f>A16</f>
        <v>915 United 13 Victor</v>
      </c>
      <c r="G35" s="219"/>
      <c r="I35" s="239" t="s">
        <v>266</v>
      </c>
      <c r="J35" s="210"/>
      <c r="K35" s="210"/>
      <c r="L35" s="210"/>
    </row>
    <row r="36" spans="1:12" ht="18" customHeight="1" x14ac:dyDescent="0.15">
      <c r="A36" s="11" t="s">
        <v>265</v>
      </c>
      <c r="B36" s="218" t="str">
        <f>A16</f>
        <v>915 United 13 Victor</v>
      </c>
      <c r="C36" s="219"/>
      <c r="D36" s="218" t="str">
        <f>A22</f>
        <v>NLVC 13 Elite</v>
      </c>
      <c r="E36" s="219"/>
      <c r="F36" s="218" t="str">
        <f>A13</f>
        <v>Tx Performance 13</v>
      </c>
      <c r="G36" s="219"/>
      <c r="I36" s="79"/>
      <c r="J36" s="79"/>
      <c r="K36" s="79"/>
      <c r="L36" s="79"/>
    </row>
    <row r="37" spans="1:12" ht="18" customHeight="1" x14ac:dyDescent="0.15">
      <c r="A37" s="11" t="s">
        <v>267</v>
      </c>
      <c r="B37" s="218" t="str">
        <f>A28</f>
        <v>Tx Performance 13</v>
      </c>
      <c r="C37" s="219"/>
      <c r="D37" s="218" t="str">
        <f>A31</f>
        <v>NLVC 13 Elite</v>
      </c>
      <c r="E37" s="219"/>
      <c r="F37" s="218" t="str">
        <f>A30</f>
        <v>DBK 13 Black Rubio</v>
      </c>
      <c r="G37" s="219"/>
      <c r="I37" s="239" t="s">
        <v>278</v>
      </c>
      <c r="J37" s="210"/>
      <c r="K37" s="210"/>
      <c r="L37" s="210"/>
    </row>
    <row r="38" spans="1:12" ht="18" customHeight="1" x14ac:dyDescent="0.15">
      <c r="A38" s="11" t="s">
        <v>269</v>
      </c>
      <c r="B38" s="218" t="str">
        <f>A29</f>
        <v>915 United 13 Victor</v>
      </c>
      <c r="C38" s="219"/>
      <c r="D38" s="218" t="str">
        <f>A30</f>
        <v>DBK 13 Black Rubio</v>
      </c>
      <c r="E38" s="219"/>
      <c r="F38" s="218" t="str">
        <f>A28</f>
        <v>Tx Performance 13</v>
      </c>
      <c r="G38" s="219"/>
      <c r="I38" s="239" t="s">
        <v>279</v>
      </c>
      <c r="J38" s="210"/>
      <c r="K38" s="210"/>
      <c r="L38" s="210"/>
    </row>
    <row r="39" spans="1:12" ht="18" customHeight="1" x14ac:dyDescent="0.15">
      <c r="A39" s="11" t="s">
        <v>270</v>
      </c>
      <c r="B39" s="218" t="str">
        <f>A30</f>
        <v>DBK 13 Black Rubio</v>
      </c>
      <c r="C39" s="219"/>
      <c r="D39" s="218" t="str">
        <f>A31</f>
        <v>NLVC 13 Elite</v>
      </c>
      <c r="E39" s="219"/>
      <c r="F39" s="218" t="str">
        <f>A16</f>
        <v>915 United 13 Victor</v>
      </c>
      <c r="G39" s="219"/>
    </row>
    <row r="40" spans="1:12" ht="18" customHeight="1" x14ac:dyDescent="0.15">
      <c r="A40" s="11" t="s">
        <v>271</v>
      </c>
      <c r="B40" s="218" t="str">
        <f>A13</f>
        <v>Tx Performance 13</v>
      </c>
      <c r="C40" s="219"/>
      <c r="D40" s="218" t="str">
        <f>A29</f>
        <v>915 United 13 Victor</v>
      </c>
      <c r="E40" s="219"/>
      <c r="F40" s="218" t="str">
        <f>A22</f>
        <v>NLVC 13 Elite</v>
      </c>
      <c r="G40" s="219"/>
    </row>
    <row r="41" spans="1:12" ht="18" customHeight="1" x14ac:dyDescent="0.15">
      <c r="H41" s="23"/>
      <c r="I41" s="23"/>
    </row>
    <row r="42" spans="1:12" ht="18" customHeight="1" x14ac:dyDescent="0.15">
      <c r="A42" s="243"/>
      <c r="B42" s="210"/>
      <c r="C42" s="210"/>
      <c r="D42" s="210"/>
      <c r="E42" s="210"/>
      <c r="F42" s="210"/>
      <c r="G42" s="210"/>
      <c r="H42" s="210"/>
      <c r="I42" s="12"/>
    </row>
    <row r="43" spans="1:12" ht="18" customHeight="1" x14ac:dyDescent="0.2">
      <c r="A43" s="244" t="s">
        <v>280</v>
      </c>
      <c r="B43" s="210"/>
      <c r="C43" s="210"/>
      <c r="D43" s="210"/>
      <c r="E43" s="210"/>
      <c r="F43" s="210"/>
      <c r="G43" s="210"/>
      <c r="H43" s="210"/>
      <c r="I43" s="36"/>
    </row>
    <row r="44" spans="1:12" ht="18" customHeight="1" x14ac:dyDescent="0.15"/>
    <row r="45" spans="1:12" ht="18" customHeight="1" x14ac:dyDescent="0.15"/>
    <row r="46" spans="1:12" ht="12.75" customHeight="1" x14ac:dyDescent="0.15"/>
    <row r="47" spans="1:12" ht="12.75" customHeight="1" x14ac:dyDescent="0.15"/>
    <row r="48" spans="1:1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71">
    <mergeCell ref="B30:C30"/>
    <mergeCell ref="B27:C27"/>
    <mergeCell ref="B28:C28"/>
    <mergeCell ref="J19:J21"/>
    <mergeCell ref="H22:I24"/>
    <mergeCell ref="J22:J24"/>
    <mergeCell ref="B26:D26"/>
    <mergeCell ref="B29:C29"/>
    <mergeCell ref="F29:G29"/>
    <mergeCell ref="D29:E29"/>
    <mergeCell ref="D27:E27"/>
    <mergeCell ref="D28:E28"/>
    <mergeCell ref="F27:G27"/>
    <mergeCell ref="F28:G28"/>
    <mergeCell ref="B12:C12"/>
    <mergeCell ref="A7:H7"/>
    <mergeCell ref="F12:G12"/>
    <mergeCell ref="K16:L18"/>
    <mergeCell ref="D16:E18"/>
    <mergeCell ref="J16:J18"/>
    <mergeCell ref="D12:E12"/>
    <mergeCell ref="A16:A18"/>
    <mergeCell ref="B13:C15"/>
    <mergeCell ref="A1:M1"/>
    <mergeCell ref="A2:M2"/>
    <mergeCell ref="H12:I12"/>
    <mergeCell ref="D38:E38"/>
    <mergeCell ref="D39:E39"/>
    <mergeCell ref="F39:G39"/>
    <mergeCell ref="F26:H26"/>
    <mergeCell ref="I26:J26"/>
    <mergeCell ref="K19:L21"/>
    <mergeCell ref="K22:L24"/>
    <mergeCell ref="K12:L12"/>
    <mergeCell ref="J13:J15"/>
    <mergeCell ref="K13:L15"/>
    <mergeCell ref="A22:A24"/>
    <mergeCell ref="A19:A21"/>
    <mergeCell ref="A13:A15"/>
    <mergeCell ref="F40:G40"/>
    <mergeCell ref="F38:G38"/>
    <mergeCell ref="D36:E36"/>
    <mergeCell ref="F36:G36"/>
    <mergeCell ref="D37:E37"/>
    <mergeCell ref="F37:G37"/>
    <mergeCell ref="A43:H43"/>
    <mergeCell ref="A42:H42"/>
    <mergeCell ref="F30:G30"/>
    <mergeCell ref="D31:E31"/>
    <mergeCell ref="D30:E30"/>
    <mergeCell ref="F31:G31"/>
    <mergeCell ref="D32:E32"/>
    <mergeCell ref="F32:G32"/>
    <mergeCell ref="B39:C39"/>
    <mergeCell ref="B38:C38"/>
    <mergeCell ref="B36:C36"/>
    <mergeCell ref="B37:C37"/>
    <mergeCell ref="B31:C31"/>
    <mergeCell ref="B40:C40"/>
    <mergeCell ref="B32:C32"/>
    <mergeCell ref="D40:E40"/>
    <mergeCell ref="I37:L37"/>
    <mergeCell ref="I38:L38"/>
    <mergeCell ref="B35:C35"/>
    <mergeCell ref="B34:C34"/>
    <mergeCell ref="I34:L34"/>
    <mergeCell ref="D34:E34"/>
    <mergeCell ref="F34:G34"/>
    <mergeCell ref="D35:E35"/>
    <mergeCell ref="F35:G35"/>
    <mergeCell ref="I35:L35"/>
  </mergeCells>
  <printOptions horizontalCentered="1" verticalCentered="1"/>
  <pageMargins left="0.2" right="0.23" top="0.17" bottom="0.2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Pools</vt:lpstr>
      <vt:lpstr>11's Bid Pool A</vt:lpstr>
      <vt:lpstr>11's Bid Gold Bracket</vt:lpstr>
      <vt:lpstr>12's Bid Pool A</vt:lpstr>
      <vt:lpstr>12's Bid Pool B</vt:lpstr>
      <vt:lpstr>12's Bid Pool C</vt:lpstr>
      <vt:lpstr>12's Bid Gold &amp; Silver Bracket</vt:lpstr>
      <vt:lpstr>12's Bid Bronze Bracket</vt:lpstr>
      <vt:lpstr>13's Bid Pool A</vt:lpstr>
      <vt:lpstr>13's Bid Pool B</vt:lpstr>
      <vt:lpstr>13's Bid Pool C</vt:lpstr>
      <vt:lpstr>13's Bid Pool D</vt:lpstr>
      <vt:lpstr>13's Bid Gold &amp; Silver Bracket</vt:lpstr>
      <vt:lpstr>13's Bid Bronze Bracket</vt:lpstr>
      <vt:lpstr>14's Bid Pool A</vt:lpstr>
      <vt:lpstr>14's Bid Pool B</vt:lpstr>
      <vt:lpstr>14's Bid Pool C</vt:lpstr>
      <vt:lpstr>14's Bid Pool D</vt:lpstr>
      <vt:lpstr>14's Bid Pool E</vt:lpstr>
      <vt:lpstr>14's Bid Pool F</vt:lpstr>
      <vt:lpstr>14's Bid Gold &amp; Silver Bracket</vt:lpstr>
      <vt:lpstr>14's Bid Bronze Bracket</vt:lpstr>
      <vt:lpstr>15a's Bid Pool A</vt:lpstr>
      <vt:lpstr>15a's Bid Pool B</vt:lpstr>
      <vt:lpstr>15a's Bid Pool C</vt:lpstr>
      <vt:lpstr>15a's Bid Pool D</vt:lpstr>
      <vt:lpstr>15a's Bid Pool E</vt:lpstr>
      <vt:lpstr>15a's Bid Gold &amp; Silver Bracket</vt:lpstr>
      <vt:lpstr>15's Bid Bronze Bracket</vt:lpstr>
      <vt:lpstr>16's Bid Pool A</vt:lpstr>
      <vt:lpstr>16's Bid Pool B</vt:lpstr>
      <vt:lpstr>16's Bid Pool C</vt:lpstr>
      <vt:lpstr>16's Bid Gold &amp; Silver Bracket</vt:lpstr>
      <vt:lpstr>16's Bid Bronze Bracket</vt:lpstr>
      <vt:lpstr>Div I Pool A</vt:lpstr>
      <vt:lpstr>Div I Pool B</vt:lpstr>
      <vt:lpstr>Div I Gold &amp; Silver Bracket</vt:lpstr>
      <vt:lpstr>Div II Pool A</vt:lpstr>
      <vt:lpstr>Div II Pool B</vt:lpstr>
      <vt:lpstr>Div II Pool C</vt:lpstr>
      <vt:lpstr>Div II Gold &amp; Silver Brkt</vt:lpstr>
      <vt:lpstr>Div II Bronze Bracket</vt:lpstr>
      <vt:lpstr>Div III Pool A</vt:lpstr>
      <vt:lpstr>Div III Pool B</vt:lpstr>
      <vt:lpstr>Div III Pool C</vt:lpstr>
      <vt:lpstr>Div III Pool D</vt:lpstr>
      <vt:lpstr>Div III Pool E</vt:lpstr>
      <vt:lpstr>Div III Pool F</vt:lpstr>
      <vt:lpstr>Div III Pool G</vt:lpstr>
      <vt:lpstr>Div III Gold &amp; Silver Bracket</vt:lpstr>
      <vt:lpstr>Div III Bronze Bracket</vt:lpstr>
      <vt:lpstr>Div IV Pool A</vt:lpstr>
      <vt:lpstr>Div IV Pool B</vt:lpstr>
      <vt:lpstr>Div IV Pool C</vt:lpstr>
      <vt:lpstr>Div IV Pool D</vt:lpstr>
      <vt:lpstr>Div IV Pool E</vt:lpstr>
      <vt:lpstr>Div IV Pool F</vt:lpstr>
      <vt:lpstr>Div IV Pool G</vt:lpstr>
      <vt:lpstr>Div IV Gold &amp; Silver Bracket</vt:lpstr>
      <vt:lpstr>Div IV Bronze Bracket</vt:lpstr>
      <vt:lpstr>Div V Pool A</vt:lpstr>
      <vt:lpstr>Div V Pool B</vt:lpstr>
      <vt:lpstr>Div V Gold &amp; Silver Bracket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 man Szuch</cp:lastModifiedBy>
  <cp:lastPrinted>2019-04-28T23:40:01Z</cp:lastPrinted>
  <dcterms:created xsi:type="dcterms:W3CDTF">2019-04-27T23:48:41Z</dcterms:created>
  <dcterms:modified xsi:type="dcterms:W3CDTF">2019-04-29T00:06:54Z</dcterms:modified>
</cp:coreProperties>
</file>